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20115" windowHeight="7995"/>
  </bookViews>
  <sheets>
    <sheet name="Hoja1" sheetId="1" r:id="rId1"/>
    <sheet name="Hoja4" sheetId="4" r:id="rId2"/>
    <sheet name="Hoja2" sheetId="2" r:id="rId3"/>
    <sheet name="Hoja3" sheetId="3" r:id="rId4"/>
  </sheets>
  <calcPr calcId="145621"/>
  <pivotCaches>
    <pivotCache cacheId="0" r:id="rId5"/>
  </pivotCaches>
</workbook>
</file>

<file path=xl/calcChain.xml><?xml version="1.0" encoding="utf-8"?>
<calcChain xmlns="http://schemas.openxmlformats.org/spreadsheetml/2006/main">
  <c r="C25" i="4" l="1"/>
  <c r="B25" i="4"/>
  <c r="D64" i="2"/>
  <c r="E64" i="2"/>
  <c r="B64" i="2"/>
  <c r="C64" i="2"/>
  <c r="I119" i="1" l="1"/>
  <c r="H119" i="1"/>
  <c r="G119" i="1"/>
  <c r="I109" i="1"/>
  <c r="H109" i="1"/>
  <c r="G109" i="1"/>
  <c r="F109" i="1"/>
  <c r="I70" i="1"/>
  <c r="H70" i="1"/>
  <c r="G70" i="1"/>
  <c r="F70" i="1"/>
</calcChain>
</file>

<file path=xl/sharedStrings.xml><?xml version="1.0" encoding="utf-8"?>
<sst xmlns="http://schemas.openxmlformats.org/spreadsheetml/2006/main" count="518" uniqueCount="167">
  <si>
    <t>PROYECTOS APROBADOS EN EL OCAD DEPARTAMENTAL</t>
  </si>
  <si>
    <t xml:space="preserve">Departamento
</t>
  </si>
  <si>
    <t xml:space="preserve">Entidad Territorial
</t>
  </si>
  <si>
    <t xml:space="preserve">Sector
</t>
  </si>
  <si>
    <t xml:space="preserve">Proyecto
</t>
  </si>
  <si>
    <t xml:space="preserve">Fecha
Aprobación
</t>
  </si>
  <si>
    <t xml:space="preserve">Valor Total del
Proyecto
</t>
  </si>
  <si>
    <t xml:space="preserve">Otras Fuentes
</t>
  </si>
  <si>
    <t xml:space="preserve">Directas 2012
</t>
  </si>
  <si>
    <t xml:space="preserve">Específicas 40% FCR 2012
</t>
  </si>
  <si>
    <t xml:space="preserve">Agua potable y saneamiento básico
</t>
  </si>
  <si>
    <t xml:space="preserve">Vivienda
</t>
  </si>
  <si>
    <t xml:space="preserve">Agua potable y saneamiento
básico
</t>
  </si>
  <si>
    <t xml:space="preserve">Comercio, industria y turismo
</t>
  </si>
  <si>
    <t xml:space="preserve">Deporte y recreación
</t>
  </si>
  <si>
    <t xml:space="preserve">Educación
</t>
  </si>
  <si>
    <t xml:space="preserve">Fortalecimiento instituciónal
</t>
  </si>
  <si>
    <t xml:space="preserve">Infraestructura pública
</t>
  </si>
  <si>
    <t xml:space="preserve">Minas y Energía
</t>
  </si>
  <si>
    <t xml:space="preserve">Salud y protección social
</t>
  </si>
  <si>
    <t xml:space="preserve">Transporte
</t>
  </si>
  <si>
    <t xml:space="preserve">Agricultura
</t>
  </si>
  <si>
    <t xml:space="preserve">Cultura
</t>
  </si>
  <si>
    <t xml:space="preserve">Inclusión social y reconciliación
</t>
  </si>
  <si>
    <t xml:space="preserve">Casanare
</t>
  </si>
  <si>
    <t xml:space="preserve">Realizar la construcción de los sistemas de alcantarillado sanitario de los centros poblados del corregimiento de puerto colombia, veredas san josé del arepero, vereda santa rita, vereda chire, vereda rosa blanca, vereda pueblo nuevo y los resguardos indígenas de caño mochuelo0 (mochuelo, morichito y getsemaní) en el municipio de hato corozal, departamento de Casanare.
</t>
  </si>
  <si>
    <t xml:space="preserve">Construcción de 165 viviendas nuevas tipo en el resguardo indígena caño mochuelo; para las comunidades indígenas de shiripus, topochal, quinto patio, merey, calvario, esmeralda, Betania y san Jose del ariporo, municipio de paz de ariporo del departamento de casanare
</t>
  </si>
  <si>
    <t xml:space="preserve">Construcción de pozos profundos con equipo de bombeo en zona de sabana y transición departamento de Casanare.
</t>
  </si>
  <si>
    <t xml:space="preserve">Adecuación de los canales de aguas lluvias mediante el sellamiento superficial en villa pollita  y cristo rey en el municipio de trinidad Casanare
</t>
  </si>
  <si>
    <t xml:space="preserve">Construcción alcantarillado sanitario y sistema de tratamiento de aguas residuales para la vereda la niata del municipio de Yopal, departamento de Casanare
</t>
  </si>
  <si>
    <t xml:space="preserve">Construcción de acueducto y alcantarillado sanitario barrio villa Monica municipio de sacama departamento de Casanare
</t>
  </si>
  <si>
    <t xml:space="preserve">Construcción de canal para recolección de aguas lluvias de la planta de residuos del municipio de orocue
</t>
  </si>
  <si>
    <t xml:space="preserve">Construcción de redes de acueducto, alcantarillado sanitario y alcantarillado pluvial de las unidades urbanisticas 1,2 y 3 de la zona de expansión urbana sur occidental del municipio de Yopal departamento de Casanare.
</t>
  </si>
  <si>
    <t xml:space="preserve">Construcción de sistemas de potabilización y reingeniería para la optimización de la planta de tratamiento de agua potable del municipio de trinidad-Casanare
</t>
  </si>
  <si>
    <t xml:space="preserve">Construcción del canal de recolección de aguas lluvias centro poblado de Aguaclara municipio de Sabanalarga, Casanare
</t>
  </si>
  <si>
    <t xml:space="preserve">Construcción del sistema de alcantarillado pluvial av. 40 entre transversal 15 y vía morichal con descarga en el canal caño seco y barrio la florida cra 10 entre av. La cultura y calle 22 con descarga al canal campiña del mpio de yopal casanare.
</t>
  </si>
  <si>
    <t xml:space="preserve">Construcción nuevo sistema alterno de potabilización municipio de trinidad Casanare
</t>
  </si>
  <si>
    <t xml:space="preserve">Construcción redes acueducto y alcantarillado urbanización del llano municipio de trinidad - Casanare
</t>
  </si>
  <si>
    <t xml:space="preserve">Construcción redes matrices del sistema de alcantarillado pluvial de la zona de expansión   urbana suroccidental del municipio de Yopal  dpto. De Casanare
</t>
  </si>
  <si>
    <t xml:space="preserve">Optimización y ampliación de los sistemas de  alcantarillado sanitario y alcantarillado pluvial del  sector urbano del municipio de villanueva, departamento de Casanare
</t>
  </si>
  <si>
    <t xml:space="preserve">Renovación y optimización de la red de alcantarillado sanitario urbano y modificación del punto de vertimiento del sistema de tratamiento de aguas residuales del casco urbano de Sabanalarga Casanare
</t>
  </si>
  <si>
    <t xml:space="preserve">Mejoramiento canal de aguas lluvias y vía al aeropuerto y vía escuela, vereda triunfo-segunda etapa, municipio de villanueva Casanare
</t>
  </si>
  <si>
    <t xml:space="preserve">Construcción de obras de protección y malecón sobre el costado izquierdo del rio pore, en el sector de la cabecera municipal del municipio de pore,  departamento de Casanare.
</t>
  </si>
  <si>
    <t xml:space="preserve">Adecuación urbanistica y arquitectónica, tipo colonial, de vías  andenes y fachada del casco urbano del municipio de pore, departamento de Casanare.
</t>
  </si>
  <si>
    <t xml:space="preserve">Construcción del megacomplejo cultural, historico en el municipio de pore, departamento de Casanare.
</t>
  </si>
  <si>
    <t xml:space="preserve">Construcción de un centro de acondicionamiento deportivo para la zona norte del departamento de Casanare, localizado en el municipio de paz de ariporo, departamento de Casanare.
</t>
  </si>
  <si>
    <t xml:space="preserve">Construcción del polideportivo del municipio de la salina, departamento de Casanare
</t>
  </si>
  <si>
    <t xml:space="preserve">Ampliación de la institución educativa juan jose rondon sede getulio vargas baron del municipio de paz de ariporo dpto de Casanare
</t>
  </si>
  <si>
    <t xml:space="preserve">Ampliación y sostenibilidad de la cobertura, permanencia de la oferta y la demanda del servicio educativo en el departamento de Casanare
</t>
  </si>
  <si>
    <t xml:space="preserve">Implementación de las competencias laborales de la población escolarizada del departamento de Casanare.
</t>
  </si>
  <si>
    <t xml:space="preserve">Ampliación del aseguramiento y retención de la  población menor de 7 años  en el   sistema educativo
</t>
  </si>
  <si>
    <t xml:space="preserve">Ajuste al esquema de ordenamiento territorial del municipio de sabanalarga
</t>
  </si>
  <si>
    <t xml:space="preserve">Gestión del riesgo
</t>
  </si>
  <si>
    <t xml:space="preserve">Construcción de las obras de protección en las riveras del rio cravo sur - sector san pascual, san nicolas, san antonio, sirivana y en el centro poblado del corregimiento del algarrobo, municipio de Yopal, departamento de Casanare.
</t>
  </si>
  <si>
    <t xml:space="preserve">Construcción de obras de protección mitigación margen derecha rio Casanare, en las veredas la manga y el cedral del municipio de hato corozal, departamento de
Casanare.
</t>
  </si>
  <si>
    <t xml:space="preserve">Apoyo a la organización y desarrollo de las comunidades indígenas de Casanare
</t>
  </si>
  <si>
    <t xml:space="preserve">Desarrollo de programas de educación complementaria y unidades productivas para la mujer en condición de vulnerabilidad en el departamento de Casanare
</t>
  </si>
  <si>
    <t xml:space="preserve">Implementación de estrategias de seguridad alimentaria y nutricional para la población en  condición de discapacidad del departamento de Casanare”
</t>
  </si>
  <si>
    <t xml:space="preserve">Implementación de estrategias de seguridad alimentaria y nutricional para la primera infancia con riesgo de desnutrición del departamento de Casanare
</t>
  </si>
  <si>
    <t xml:space="preserve">Implementación de iniciativas productivas para la generación de ingresos en las familias vulnerables del departamento de Casanare
</t>
  </si>
  <si>
    <t xml:space="preserve">Implementación de programas para el fomento de iniciativas productivas en jóvenes del departamento de Casanare
</t>
  </si>
  <si>
    <t xml:space="preserve">Implementación de unidades de seguridad alimentaria y nutricional para 560 familias de la red unidos del departamento de Casanare.
</t>
  </si>
  <si>
    <t xml:space="preserve">Implementación, asistencia, atención y reparación de victimas del conflicto armado en el departamento de Casanare
</t>
  </si>
  <si>
    <t xml:space="preserve">Ampliación de redes eléctricas de media y baja tensión en las veredas caño barroso y monserrate y san joaquin del municipio de sabana larga
</t>
  </si>
  <si>
    <t xml:space="preserve">Ampliación de redes eléctricas de media y baja tensión en las veredas las palmas, el porvenir y la veremos, del municipio de hato corozal, departamento de Casanare
</t>
  </si>
  <si>
    <t xml:space="preserve">Ampliación redes eléctricas de media y baja tensión en la vereda la veremos, municipio de paz de ariporo.
</t>
  </si>
  <si>
    <t xml:space="preserve">Ampliación redes eléctricas de media y baja tensión en las veredas corea y sirivana, municipio de nuchia
</t>
  </si>
  <si>
    <t xml:space="preserve">Construcción de redes eléctricas de media y baja tensión en el resguardo indígena barro negro, municipio de sacama, departamento de Casanare
</t>
  </si>
  <si>
    <t xml:space="preserve">Construcción de redes eléctricas de media y baja tensión en la vereda el triunfo sectores poblados: villa campestre i ii y iii cooperativo y alto de buena vista municipio de villanueva departamento de Casanare.
</t>
  </si>
  <si>
    <t xml:space="preserve">Construcción sistema de distribución eléctrico del sector vereda brisas de maremare del municipio de orocue, departamento de Casanare
</t>
  </si>
  <si>
    <t xml:space="preserve">Planeamiento del sistema de distribución de energía eléctrica para las veredas arenitas, nevera, el tigre , santa teresa, venturosa platanales, riverita y terminación del saman y san francisco del municipio de san luis de palenque
</t>
  </si>
  <si>
    <t xml:space="preserve">Ampliación cobertura en redes de media - baja tensión y subestaciones de distribución de energía eléctrica para las veredas chaparrito, san Joaquín, Bélgica, san Vicente, la morita, el convento, el toro y palmar del pauto del municipio de trinidad
</t>
  </si>
  <si>
    <t xml:space="preserve">Implementación de acciones de promoción, prevención y vigilancia en salud publica en el ámbito familiar y escolar en el departamento de Casanare.
</t>
  </si>
  <si>
    <t xml:space="preserve">Construcción de vías urbanas de los barrios urbanización san jorge, villas de san juan y villa polita del municipio de trinidad, Casanare
</t>
  </si>
  <si>
    <t xml:space="preserve">Construcción de obras de pavimentación de vías urbanas en el  municipio de maní departamento de casanare
</t>
  </si>
  <si>
    <t xml:space="preserve">Construcción de la pavimentación de las vías faltantes del sector urbano del municipio de villanueva, departamento de Casanare
</t>
  </si>
  <si>
    <t xml:space="preserve">Construcción del puente sobre la quebrada la mochilera del municipio de tamara, departamento de Casanare
</t>
  </si>
  <si>
    <t xml:space="preserve">Construcción del puente y obras complementarias sobre la quebrada la barreña , en la vereda pedregal, del municipio de nunchia,casanare.
</t>
  </si>
  <si>
    <t xml:space="preserve">Construcción e interventoría para la fase ii de la segunda etapa del proyecto de pavimentación en el casco urbano del municipio de orocué, departamento de casanare.
</t>
  </si>
  <si>
    <t xml:space="preserve">Construcción estructura en pavimento rígido andenes perimetrales y mobiliario urbano en los barrios del casco urbano del municipio de monterrey Casanare </t>
  </si>
  <si>
    <t xml:space="preserve">Construcción pavimentación vías urbanas del municipio de pore, Casanare </t>
  </si>
  <si>
    <t>Construcción puente vehicular sobre el caño san miguel vía orocué - yopal en el municipio orocué, casanare, Orinoquía</t>
  </si>
  <si>
    <t xml:space="preserve">Construcción y mejoramiento de la vía monterrey - tauramena tramo (vereda buena vista) del k0+000 al k10+621 en el departamento de Casanare </t>
  </si>
  <si>
    <t>Mejoramiento, mantenimiento y construcción de obras de arte y terraplén de la via vereda palestina, palmarito, patos gandul pr0+000 al pr11+760 municipio de san luis de palenque Casanare.</t>
  </si>
  <si>
    <t>Pavimentación de la red vial (sector nuevo hospital), municipio de Yopal, departamento de Casanare.</t>
  </si>
  <si>
    <t xml:space="preserve">Construcción de 461 viviendas para la población vulnerable en los municipios de trinidad (211) y paz de arepero (250) del departamento de Casanare. </t>
  </si>
  <si>
    <t xml:space="preserve">Construcción de vivienda nueva de interés social en el casco urbano del municipio de orocue </t>
  </si>
  <si>
    <t>Construcción del programa de vivienda villa paula en el municipio de sabanalarga departamento de Casanare.</t>
  </si>
  <si>
    <t>TOTALES</t>
  </si>
  <si>
    <t>PROYECTOS APROBADOS EN EL OCAD MUNICIPAL</t>
  </si>
  <si>
    <t xml:space="preserve">Comunicaciones
</t>
  </si>
  <si>
    <t xml:space="preserve">Agua potable y
saneamiento básico
</t>
  </si>
  <si>
    <t xml:space="preserve">Agua potable  y saneamiento básico
</t>
  </si>
  <si>
    <t xml:space="preserve">Yopal
</t>
  </si>
  <si>
    <t xml:space="preserve">Construcción de zonas de recreación para el esparcimiento familiar en dos barrios del área urbana del municipio de Yopal, Casanare
</t>
  </si>
  <si>
    <t xml:space="preserve">Construcción de infraestructura educativa y deportiva en la institución Antonio Nariño y sus sedes anexas, corregimiento El Morro, Yopal, Casanare.
</t>
  </si>
  <si>
    <t xml:space="preserve">Dotación de herramientas tecnológicas y pedagógicas para el soporte de la educación con calidad en el municipio de Yopal, Casanare.
</t>
  </si>
  <si>
    <t xml:space="preserve">Aguazul
</t>
  </si>
  <si>
    <t xml:space="preserve">Construcción de una planta Agroindustrial de postcosecha y transformación de frutas en el Municipio Aguazul, Casanare
</t>
  </si>
  <si>
    <t xml:space="preserve">Construcción de una planta de alimentos balanceados para animales en el municipio de Aguazul Casanare
</t>
  </si>
  <si>
    <t xml:space="preserve">Mejoramiento de la productividad de los pequeños y medianos agricultores de piña del area rual del municipio de Aguazul, Casanare,
</t>
  </si>
  <si>
    <t xml:space="preserve">Mejoramiento de los indices de productividad y competitividad de la ganadería en el Municipio de Aguazul, Casanare, Orinoquía
</t>
  </si>
  <si>
    <t xml:space="preserve">Mejoramiento de los índices de productividad y competitividad de las Cadenas Agrícolas en el Municipio de Aguazul, Casanare, Orinoquía
</t>
  </si>
  <si>
    <t xml:space="preserve">Formulación del plan de gestión del riesgo para la infraestrutura de alcantarillado del casco urbano
</t>
  </si>
  <si>
    <t xml:space="preserve">Comercio, industria y
turismo
</t>
  </si>
  <si>
    <t xml:space="preserve">Desarrollo integral de la actividad Turistica en el Municipio de Aguazul, Casanare
</t>
  </si>
  <si>
    <t xml:space="preserve">Mejoramiento de la Apropiación Social de CTeI y TIC n el Municipio de Aguazul
</t>
  </si>
  <si>
    <t xml:space="preserve">Asistencia Atención y Reparación Integral a Víctimas del Conflicto Armado del Municipio de Aguazul
</t>
  </si>
  <si>
    <t xml:space="preserve">Mejoramiento de las condiciones de habitabilidad de viviendas en la zona rural y urbana de aguazul
</t>
  </si>
  <si>
    <t xml:space="preserve">Maní
</t>
  </si>
  <si>
    <t xml:space="preserve">Construcción de 17 soluciones individuales para suministro de agua apta para el consumo humano en la población rural dispersa del municipio de maní departamento de Casanare
</t>
  </si>
  <si>
    <t xml:space="preserve">Construcción internado centro educativo vereda gaviotas, municipio de maní departamento de Casanare
</t>
  </si>
  <si>
    <t xml:space="preserve">Construcción de obras de pavimentación vías urbanas en los tramos de la carrera 5 entre calles 25 a 28, carrera 7 entre calles 26 y 29, carrera 8 entre calles 25 a 27, calle 26 entre carreras 4 a 9, área urbana del municipio de maní Casanare.
</t>
  </si>
  <si>
    <t xml:space="preserve">Estudios y diseños vías: maní - mundo nuevo k0+000 al k11+500; maní - la armenia k0+000 al k24+800; maní - gaviotas k0+000 al k24+100; maní - santa helena k15+000 al k46+000, del municipio de maní Casanare
</t>
  </si>
  <si>
    <t xml:space="preserve">Construcción proyecto de urbanización los algarrobos, segunda etapa "portal de los algarrobos" en el área urbana, del municipio de maní departamento de Casanare
</t>
  </si>
  <si>
    <t xml:space="preserve">Orocué
</t>
  </si>
  <si>
    <t xml:space="preserve">Construcción de la Red de Distribución de Gas Natural para los Resguardos Indígenas San Juanito, el Consejo, el Duya y Veredas la Esmeralda, La Unión Tujuba en el Municipio de
Orucue
</t>
  </si>
  <si>
    <t xml:space="preserve">Construcción de la Red Eléctrica de Media y Baja Tensión, sector veredas la Virgen Campoalegre, Aguaverde y resguardos indígenas el Médano, Macucuana Saladillo, del Municipio de Orocue
</t>
  </si>
  <si>
    <t xml:space="preserve">Construcción de Vivienda Nuevas en la Parte Urbana de Orocue
</t>
  </si>
  <si>
    <t xml:space="preserve">Tauramena
</t>
  </si>
  <si>
    <t xml:space="preserve">Mejoramiento e industrialización de la planta de residuos sólidos Municipio de Tauramena, Casanare, Orinoquia.
</t>
  </si>
  <si>
    <t xml:space="preserve">Construcción, adecuación, mejoramiento y equipamiento de infraestructura deportiva y recreativa del Municipio Tauramena, Casanare, Orinoquia.
</t>
  </si>
  <si>
    <t xml:space="preserve">Desarrollo institucional
</t>
  </si>
  <si>
    <t xml:space="preserve">Estudio Formulación del Esquema de Ordenamiento, Planes Parciales y Diseños Zona Industrial Municipio Tauramena, Casanare, Orinoquia.
</t>
  </si>
  <si>
    <t xml:space="preserve">Dotación Instituciones Educativas Oficiales Municipio Tauramena, Casanare, Orinoquia.
</t>
  </si>
  <si>
    <t xml:space="preserve">Implementación Programa de Desarrollo de las Tecnologías de la Información y Las Comunicaciones (TIC`s) Municipio Tauramena, Casanare, Orinoquia.
</t>
  </si>
  <si>
    <t xml:space="preserve">Recuperación y adecuación del espacio público zona urbana Fase I, Municipio de Tauramena, Casanare, Orinoquia.
</t>
  </si>
  <si>
    <t xml:space="preserve">Construcción y ampliación de redes Servicio Gas Domiciliario Fase I, Municipio Tauramena, Casanare, Orinoquia.
</t>
  </si>
  <si>
    <t xml:space="preserve">Construcción y ampliación redes Servicio Energía Eléctrica Fase I, Municipio de Tauramena, Casanare, Orinoquia.
</t>
  </si>
  <si>
    <t xml:space="preserve">Construcción y ampliación redes Servicio Energía Eléctrica Fase III, Municipio de Tauramena, Casanare, Orinoquia.
</t>
  </si>
  <si>
    <t xml:space="preserve">Desarrollo de la estrategia "Atención primaria en salud enfocada a los adolescentes y la familia" Municipio Tauramena, Casanare, Orinoquia.
</t>
  </si>
  <si>
    <t xml:space="preserve">Desarrollo de la estrategia de Atención Primaria en salud para la niñez y la primera infancia Municipio Tauramena, Casanare, Orinoquia.
</t>
  </si>
  <si>
    <t xml:space="preserve">Construcción, pavimentación y señalización vías urbanas del Municipio de Tauramena, Casanare, Orinoquia.
</t>
  </si>
  <si>
    <t xml:space="preserve">Construcción, mejoramiento y adquisición de vivienda de interés social Municipio Tauramena, Casanare, Orinoquia.
</t>
  </si>
  <si>
    <t>PROYECTOS APROBADOS EN EL OCAD DE CIENCIA, TECNOLOGÍA E INNOVACIÓN</t>
  </si>
  <si>
    <t>REGIÓN CARIBE</t>
  </si>
  <si>
    <t>DEPARTAMENTO</t>
  </si>
  <si>
    <t>NRO</t>
  </si>
  <si>
    <t>N° RADICADO FECHA</t>
  </si>
  <si>
    <t xml:space="preserve">NOMBRE PROYECTO </t>
  </si>
  <si>
    <t xml:space="preserve">ENTIDAD SOLICITANTE </t>
  </si>
  <si>
    <t xml:space="preserve">ENTIDAD EJECUTORA DESIGNADA OCAD </t>
  </si>
  <si>
    <t xml:space="preserve">VALOR TOTAL PROYECTO </t>
  </si>
  <si>
    <t xml:space="preserve">VALOR TOTAL APROBADO POR EL FCTeI -SGR </t>
  </si>
  <si>
    <t xml:space="preserve">VALOR APROBADO APROPIACIÓN 2012 </t>
  </si>
  <si>
    <t xml:space="preserve">VALOR APROBADO PRESUPUESTO 2013-2014 </t>
  </si>
  <si>
    <t xml:space="preserve">PRESUPUESTO A AFECTAR </t>
  </si>
  <si>
    <t>FASE DEL PROYECTO</t>
  </si>
  <si>
    <t>DPTO QUE PRESENTA O PARTICIPA EN EL PROYECTO</t>
  </si>
  <si>
    <t>TOTAL</t>
  </si>
  <si>
    <t xml:space="preserve">DEPARTAMENTO DE SANTANDER </t>
  </si>
  <si>
    <t>CASANARE</t>
  </si>
  <si>
    <t>DESARROLLO, INVESTIGACIÓN APLICADA PARA CONTRIBUIR A UN MODELO EFECTIVO Y SOSTENIBLE DE INTERVENCIÓN DEL DENGUE EN SANTANDER, CASANARE, RISARALDA, VALLE DEL CAUCA, CALDAS</t>
  </si>
  <si>
    <t>PROYECTOS TRAMITADOS EN LOS OCAD DEPARTAMENTAL Y MUNICIPALES EN CASANARE</t>
  </si>
  <si>
    <t>Corte a 31 de diciembre de 2012</t>
  </si>
  <si>
    <t>Millones de pesos</t>
  </si>
  <si>
    <t xml:space="preserve">Fondo Compensación Regional 2012
</t>
  </si>
  <si>
    <t>sector</t>
  </si>
  <si>
    <t>monto total</t>
  </si>
  <si>
    <t>otros</t>
  </si>
  <si>
    <t>nada</t>
  </si>
  <si>
    <t>regalias</t>
  </si>
  <si>
    <t>Rótulos de fila</t>
  </si>
  <si>
    <t>Total general</t>
  </si>
  <si>
    <t>Valores</t>
  </si>
  <si>
    <t>Suma de regalias</t>
  </si>
  <si>
    <t>Cuenta de monto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</si>
</sst>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 #,##0_);[Red]\(&quot;$&quot;\ #,##0\)"/>
    <numFmt numFmtId="43" formatCode="_(* #,##0.00_);_(* \(#,##0.00\);_(* &quot;-&quot;??_);_(@_)"/>
    <numFmt numFmtId="164" formatCode="#,##0_);\-#,##0"/>
    <numFmt numFmtId="165" formatCode="[$-240A]d&quot; de &quot;mmmm&quot; de &quot;yyyy;@"/>
  </numFmts>
  <fonts count="13" x14ac:knownFonts="1">
    <font>
      <sz val="11"/>
      <color theme="1"/>
      <name val="Calibri"/>
      <family val="2"/>
      <scheme val="minor"/>
    </font>
    <font>
      <sz val="10"/>
      <color theme="1"/>
      <name val="Arial"/>
      <family val="2"/>
    </font>
    <font>
      <b/>
      <sz val="10"/>
      <name val="Arial"/>
      <family val="2"/>
    </font>
    <font>
      <b/>
      <sz val="10"/>
      <color theme="1"/>
      <name val="Arial"/>
      <family val="2"/>
    </font>
    <font>
      <sz val="9"/>
      <color indexed="8"/>
      <name val="Arial"/>
      <family val="2"/>
    </font>
    <font>
      <b/>
      <sz val="11"/>
      <color theme="1"/>
      <name val="Arial"/>
      <family val="2"/>
    </font>
    <font>
      <b/>
      <sz val="11"/>
      <color indexed="8"/>
      <name val="Arial"/>
      <family val="2"/>
    </font>
    <font>
      <b/>
      <sz val="8"/>
      <name val="Arial"/>
      <family val="2"/>
    </font>
    <font>
      <sz val="8"/>
      <color theme="1"/>
      <name val="Arial"/>
      <family val="2"/>
    </font>
    <font>
      <sz val="8"/>
      <name val="Arial"/>
      <family val="2"/>
    </font>
    <font>
      <b/>
      <sz val="8"/>
      <color theme="1"/>
      <name val="Arial"/>
      <family val="2"/>
    </font>
    <font>
      <sz val="11"/>
      <color theme="1"/>
      <name val="Arial"/>
      <family val="2"/>
    </font>
    <font>
      <sz val="11"/>
      <color theme="1"/>
      <name val="Calibri"/>
      <family val="2"/>
      <scheme val="minor"/>
    </font>
  </fonts>
  <fills count="8">
    <fill>
      <patternFill patternType="none"/>
    </fill>
    <fill>
      <patternFill patternType="gray125"/>
    </fill>
    <fill>
      <patternFill patternType="solid">
        <fgColor rgb="FFFF66FF"/>
        <bgColor indexed="64"/>
      </patternFill>
    </fill>
    <fill>
      <patternFill patternType="solid">
        <fgColor rgb="FFFFFFFF"/>
        <bgColor indexed="64"/>
      </patternFill>
    </fill>
    <fill>
      <patternFill patternType="solid">
        <fgColor theme="9" tint="-0.249977111117893"/>
        <bgColor indexed="64"/>
      </patternFill>
    </fill>
    <fill>
      <patternFill patternType="solid">
        <fgColor rgb="FF00B0F0"/>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2" fillId="0" borderId="0" applyFont="0" applyFill="0" applyBorder="0" applyAlignment="0" applyProtection="0"/>
    <xf numFmtId="9" fontId="12" fillId="0" borderId="0" applyFont="0" applyFill="0" applyBorder="0" applyAlignment="0" applyProtection="0"/>
  </cellStyleXfs>
  <cellXfs count="60">
    <xf numFmtId="0" fontId="0" fillId="0" borderId="0" xfId="0"/>
    <xf numFmtId="0" fontId="1" fillId="0" borderId="0" xfId="0" applyFont="1"/>
    <xf numFmtId="0" fontId="3" fillId="0" borderId="7" xfId="0" applyFont="1" applyFill="1" applyBorder="1" applyAlignment="1">
      <alignment horizontal="center" vertical="center" wrapText="1"/>
    </xf>
    <xf numFmtId="164" fontId="4" fillId="3" borderId="8" xfId="0" applyNumberFormat="1" applyFont="1" applyFill="1" applyBorder="1" applyAlignment="1">
      <alignment horizontal="right" vertical="center" wrapText="1"/>
    </xf>
    <xf numFmtId="164" fontId="4" fillId="3" borderId="8" xfId="0" applyNumberFormat="1" applyFont="1" applyFill="1" applyBorder="1" applyAlignment="1">
      <alignment horizontal="center" vertical="center" wrapText="1"/>
    </xf>
    <xf numFmtId="164" fontId="4" fillId="3" borderId="8" xfId="0" applyNumberFormat="1" applyFont="1" applyFill="1" applyBorder="1" applyAlignment="1">
      <alignment horizontal="left" vertical="top" wrapText="1"/>
    </xf>
    <xf numFmtId="164" fontId="4" fillId="3" borderId="8" xfId="0" applyNumberFormat="1" applyFont="1" applyFill="1" applyBorder="1" applyAlignment="1">
      <alignment horizontal="justify" vertical="top" wrapText="1"/>
    </xf>
    <xf numFmtId="165" fontId="4" fillId="3" borderId="8" xfId="0" applyNumberFormat="1" applyFont="1" applyFill="1" applyBorder="1" applyAlignment="1">
      <alignment horizontal="right" vertical="center" wrapText="1"/>
    </xf>
    <xf numFmtId="0" fontId="1" fillId="0" borderId="8" xfId="0" applyFont="1" applyBorder="1"/>
    <xf numFmtId="164" fontId="5" fillId="0" borderId="8" xfId="0" applyNumberFormat="1" applyFont="1" applyBorder="1"/>
    <xf numFmtId="0" fontId="3" fillId="0" borderId="8" xfId="0" applyFont="1" applyFill="1" applyBorder="1" applyAlignment="1">
      <alignment horizontal="center" vertical="center" wrapText="1"/>
    </xf>
    <xf numFmtId="0" fontId="7" fillId="0" borderId="8" xfId="0" applyFont="1" applyBorder="1" applyAlignment="1">
      <alignment horizontal="center" vertical="center" wrapText="1"/>
    </xf>
    <xf numFmtId="1" fontId="7" fillId="6" borderId="8" xfId="0" applyNumberFormat="1" applyFont="1" applyFill="1" applyBorder="1" applyAlignment="1">
      <alignment horizontal="center" vertical="center" wrapText="1"/>
    </xf>
    <xf numFmtId="3" fontId="7" fillId="0" borderId="8" xfId="0" applyNumberFormat="1" applyFont="1" applyBorder="1" applyAlignment="1">
      <alignment horizontal="center" vertical="center" wrapText="1"/>
    </xf>
    <xf numFmtId="0" fontId="10" fillId="7" borderId="8" xfId="0" applyFont="1" applyFill="1" applyBorder="1"/>
    <xf numFmtId="0" fontId="9" fillId="6" borderId="11" xfId="0" applyFont="1" applyFill="1" applyBorder="1" applyAlignment="1">
      <alignment horizontal="justify" vertical="top" wrapText="1"/>
    </xf>
    <xf numFmtId="0" fontId="10" fillId="7" borderId="8" xfId="0" applyFont="1" applyFill="1" applyBorder="1" applyAlignment="1">
      <alignment horizontal="center"/>
    </xf>
    <xf numFmtId="1" fontId="10" fillId="7" borderId="8" xfId="0" applyNumberFormat="1" applyFont="1" applyFill="1" applyBorder="1" applyAlignment="1">
      <alignment horizontal="right" vertical="top"/>
    </xf>
    <xf numFmtId="0" fontId="10" fillId="7" borderId="8" xfId="0" applyFont="1" applyFill="1" applyBorder="1" applyAlignment="1">
      <alignment vertical="center"/>
    </xf>
    <xf numFmtId="3" fontId="10" fillId="7" borderId="8" xfId="0" applyNumberFormat="1" applyFont="1" applyFill="1" applyBorder="1"/>
    <xf numFmtId="6" fontId="9" fillId="6" borderId="8" xfId="0" applyNumberFormat="1" applyFont="1" applyFill="1" applyBorder="1" applyAlignment="1">
      <alignment vertical="center" wrapText="1"/>
    </xf>
    <xf numFmtId="0" fontId="9" fillId="6" borderId="8" xfId="0" applyFont="1" applyFill="1" applyBorder="1" applyAlignment="1">
      <alignment vertical="center" wrapText="1"/>
    </xf>
    <xf numFmtId="0" fontId="8" fillId="6" borderId="8" xfId="0" applyFont="1" applyFill="1" applyBorder="1"/>
    <xf numFmtId="1" fontId="8" fillId="6" borderId="8" xfId="0" applyNumberFormat="1" applyFont="1" applyFill="1" applyBorder="1" applyAlignment="1">
      <alignment horizontal="right" vertical="top"/>
    </xf>
    <xf numFmtId="0" fontId="8" fillId="6" borderId="8" xfId="0" applyFont="1" applyFill="1" applyBorder="1" applyAlignment="1">
      <alignment vertical="center"/>
    </xf>
    <xf numFmtId="3" fontId="8" fillId="6" borderId="8" xfId="0" applyNumberFormat="1" applyFont="1" applyFill="1" applyBorder="1"/>
    <xf numFmtId="0" fontId="5" fillId="0" borderId="0" xfId="0" applyFont="1"/>
    <xf numFmtId="0" fontId="11" fillId="0" borderId="0" xfId="0" applyFont="1"/>
    <xf numFmtId="164" fontId="0" fillId="0" borderId="0" xfId="0" applyNumberFormat="1"/>
    <xf numFmtId="0" fontId="0" fillId="0" borderId="0" xfId="0" pivotButton="1"/>
    <xf numFmtId="0" fontId="0" fillId="0" borderId="0" xfId="0" applyAlignment="1">
      <alignment horizontal="left"/>
    </xf>
    <xf numFmtId="0" fontId="0" fillId="0" borderId="0" xfId="0" applyNumberFormat="1"/>
    <xf numFmtId="43" fontId="0" fillId="0" borderId="0" xfId="1" applyFont="1"/>
    <xf numFmtId="43" fontId="0" fillId="0" borderId="0" xfId="0" applyNumberFormat="1"/>
    <xf numFmtId="10" fontId="0" fillId="0" borderId="0" xfId="2" applyNumberFormat="1" applyFont="1"/>
    <xf numFmtId="0" fontId="10" fillId="6" borderId="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164" fontId="6" fillId="3" borderId="9" xfId="0" applyNumberFormat="1" applyFont="1" applyFill="1" applyBorder="1" applyAlignment="1">
      <alignment horizontal="center" vertical="center" wrapText="1"/>
    </xf>
    <xf numFmtId="164" fontId="6" fillId="3" borderId="10" xfId="0" applyNumberFormat="1" applyFont="1" applyFill="1" applyBorder="1" applyAlignment="1">
      <alignment horizontal="center" vertical="center" wrapText="1"/>
    </xf>
    <xf numFmtId="164" fontId="6" fillId="3" borderId="11" xfId="0" applyNumberFormat="1"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6" xfId="0" applyFont="1" applyFill="1" applyBorder="1" applyAlignment="1">
      <alignment horizontal="center" vertical="center"/>
    </xf>
  </cellXfs>
  <cellStyles count="3">
    <cellStyle name="Millares" xfId="1" builtinId="3"/>
    <cellStyle name="Normal" xfId="0" builtinId="0"/>
    <cellStyle name="Porcentaje" xfId="2" builtinId="5"/>
  </cellStyles>
  <dxfs count="2">
    <dxf>
      <font>
        <b/>
        <i val="0"/>
        <color rgb="FFFF000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Usuario de Windows" refreshedDate="41365.561723032406" createdVersion="3" refreshedVersion="3" minRefreshableVersion="3" recordCount="62">
  <cacheSource type="worksheet">
    <worksheetSource ref="A1:E63" sheet="Hoja2"/>
  </cacheSource>
  <cacheFields count="5">
    <cacheField name="sector" numFmtId="164">
      <sharedItems count="14">
        <s v="Agua potable y saneamiento básico_x000a_"/>
        <s v="Vivienda_x000a_"/>
        <s v="Agricultura_x000a_"/>
        <s v="Agua potable y saneamiento_x000a_básico_x000a_"/>
        <s v="Comercio, industria y turismo_x000a_"/>
        <s v="Cultura_x000a_"/>
        <s v="Deporte y recreación_x000a_"/>
        <s v="Educación_x000a_"/>
        <s v="Fortalecimiento instituciónal_x000a_"/>
        <s v="Gestión del riesgo_x000a_"/>
        <s v="Inclusión social y reconciliación_x000a_"/>
        <s v="Minas y Energía_x000a_"/>
        <s v="Salud y protección social_x000a_"/>
        <s v="Transporte_x000a_"/>
      </sharedItems>
    </cacheField>
    <cacheField name="otros" numFmtId="165">
      <sharedItems containsSemiMixedTypes="0" containsNonDate="0" containsDate="1" containsString="0" minDate="2012-10-05T00:00:00" maxDate="2012-12-20T00:00:00"/>
    </cacheField>
    <cacheField name="monto total" numFmtId="164">
      <sharedItems containsSemiMixedTypes="0" containsString="0" containsNumber="1" containsInteger="1" minValue="120518339" maxValue="26972875011"/>
    </cacheField>
    <cacheField name="nada" numFmtId="164">
      <sharedItems containsString="0" containsBlank="1" containsNumber="1" containsInteger="1" minValue="200000000" maxValue="200000000"/>
    </cacheField>
    <cacheField name="regalias" numFmtId="164">
      <sharedItems containsSemiMixedTypes="0" containsString="0" containsNumber="1" containsInteger="1" minValue="120518339" maxValue="2697287501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2">
  <r>
    <x v="0"/>
    <d v="2012-10-23T00:00:00"/>
    <n v="673712895"/>
    <m/>
    <n v="673712895"/>
  </r>
  <r>
    <x v="1"/>
    <d v="2012-10-05T00:00:00"/>
    <n v="6171363000"/>
    <m/>
    <n v="6171363000"/>
  </r>
  <r>
    <x v="2"/>
    <d v="2012-10-23T00:00:00"/>
    <n v="3847489694"/>
    <m/>
    <n v="3847489694"/>
  </r>
  <r>
    <x v="0"/>
    <d v="2012-10-23T00:00:00"/>
    <n v="2240283786"/>
    <m/>
    <n v="2240283786"/>
  </r>
  <r>
    <x v="0"/>
    <d v="2012-12-19T00:00:00"/>
    <n v="2291596114"/>
    <m/>
    <n v="2291596114"/>
  </r>
  <r>
    <x v="3"/>
    <d v="2012-10-23T00:00:00"/>
    <n v="425151518"/>
    <m/>
    <n v="425151518"/>
  </r>
  <r>
    <x v="3"/>
    <d v="2012-10-23T00:00:00"/>
    <n v="5290207173"/>
    <m/>
    <n v="5290207173"/>
  </r>
  <r>
    <x v="0"/>
    <d v="2012-12-19T00:00:00"/>
    <n v="10939158739"/>
    <m/>
    <n v="10939158739"/>
  </r>
  <r>
    <x v="0"/>
    <d v="2012-10-23T00:00:00"/>
    <n v="2388681299"/>
    <m/>
    <n v="2388681299"/>
  </r>
  <r>
    <x v="3"/>
    <d v="2012-10-23T00:00:00"/>
    <n v="2461006000"/>
    <m/>
    <n v="2461006000"/>
  </r>
  <r>
    <x v="0"/>
    <d v="2012-10-05T00:00:00"/>
    <n v="21674189151"/>
    <m/>
    <n v="21674189151"/>
  </r>
  <r>
    <x v="3"/>
    <d v="2012-10-23T00:00:00"/>
    <n v="8693277135"/>
    <m/>
    <n v="8693277135"/>
  </r>
  <r>
    <x v="3"/>
    <d v="2012-10-23T00:00:00"/>
    <n v="364156156"/>
    <m/>
    <n v="364156156"/>
  </r>
  <r>
    <x v="0"/>
    <d v="2012-12-19T00:00:00"/>
    <n v="20572755904"/>
    <m/>
    <n v="20572755904"/>
  </r>
  <r>
    <x v="0"/>
    <d v="2012-10-23T00:00:00"/>
    <n v="877661398"/>
    <m/>
    <n v="877661398"/>
  </r>
  <r>
    <x v="0"/>
    <d v="2012-10-23T00:00:00"/>
    <n v="4522223670"/>
    <m/>
    <n v="4522223670"/>
  </r>
  <r>
    <x v="0"/>
    <d v="2012-12-19T00:00:00"/>
    <n v="1247229344"/>
    <m/>
    <n v="1247229344"/>
  </r>
  <r>
    <x v="4"/>
    <d v="2012-12-19T00:00:00"/>
    <n v="562875110"/>
    <m/>
    <n v="562875110"/>
  </r>
  <r>
    <x v="5"/>
    <d v="2012-10-23T00:00:00"/>
    <n v="395630749"/>
    <m/>
    <n v="395630749"/>
  </r>
  <r>
    <x v="5"/>
    <d v="2012-10-23T00:00:00"/>
    <n v="886238367"/>
    <m/>
    <n v="886238367"/>
  </r>
  <r>
    <x v="6"/>
    <d v="2012-12-19T00:00:00"/>
    <n v="533868567"/>
    <m/>
    <n v="533868567"/>
  </r>
  <r>
    <x v="6"/>
    <d v="2012-10-23T00:00:00"/>
    <n v="1034754525"/>
    <m/>
    <n v="1034754525"/>
  </r>
  <r>
    <x v="7"/>
    <d v="2012-12-19T00:00:00"/>
    <n v="4882288355"/>
    <m/>
    <n v="4882288355"/>
  </r>
  <r>
    <x v="7"/>
    <d v="2012-10-05T00:00:00"/>
    <n v="26972875011"/>
    <m/>
    <n v="26972875011"/>
  </r>
  <r>
    <x v="7"/>
    <d v="2012-10-05T00:00:00"/>
    <n v="1501958540"/>
    <m/>
    <n v="756561448"/>
  </r>
  <r>
    <x v="7"/>
    <d v="2012-10-05T00:00:00"/>
    <n v="685307632"/>
    <n v="200000000"/>
    <n v="485307632"/>
  </r>
  <r>
    <x v="8"/>
    <d v="2012-10-23T00:00:00"/>
    <n v="359485309"/>
    <m/>
    <n v="359485309"/>
  </r>
  <r>
    <x v="9"/>
    <d v="2012-10-23T00:00:00"/>
    <n v="1197439238"/>
    <m/>
    <n v="1197439238"/>
  </r>
  <r>
    <x v="9"/>
    <d v="2012-12-19T00:00:00"/>
    <n v="519221427"/>
    <m/>
    <n v="519221427"/>
  </r>
  <r>
    <x v="10"/>
    <d v="2012-10-23T00:00:00"/>
    <n v="189000540"/>
    <m/>
    <n v="189000540"/>
  </r>
  <r>
    <x v="10"/>
    <d v="2012-10-23T00:00:00"/>
    <n v="695260800"/>
    <m/>
    <n v="695260800"/>
  </r>
  <r>
    <x v="10"/>
    <d v="2012-10-23T00:00:00"/>
    <n v="2511000000"/>
    <m/>
    <n v="2511000000"/>
  </r>
  <r>
    <x v="10"/>
    <d v="2012-10-23T00:00:00"/>
    <n v="5232600000"/>
    <m/>
    <n v="5232600000"/>
  </r>
  <r>
    <x v="10"/>
    <d v="2012-10-23T00:00:00"/>
    <n v="1744200000"/>
    <m/>
    <n v="1744200000"/>
  </r>
  <r>
    <x v="10"/>
    <d v="2012-10-23T00:00:00"/>
    <n v="978048000"/>
    <m/>
    <n v="978048000"/>
  </r>
  <r>
    <x v="10"/>
    <d v="2012-10-23T00:00:00"/>
    <n v="2310410218"/>
    <m/>
    <n v="2310410218"/>
  </r>
  <r>
    <x v="10"/>
    <d v="2012-10-23T00:00:00"/>
    <n v="1018465000"/>
    <m/>
    <n v="1018465000"/>
  </r>
  <r>
    <x v="11"/>
    <d v="2012-12-19T00:00:00"/>
    <n v="402564692"/>
    <m/>
    <n v="402564692"/>
  </r>
  <r>
    <x v="11"/>
    <d v="2012-12-19T00:00:00"/>
    <n v="1467433752"/>
    <m/>
    <n v="1467433752"/>
  </r>
  <r>
    <x v="11"/>
    <d v="2012-12-19T00:00:00"/>
    <n v="581364283"/>
    <m/>
    <n v="581364283"/>
  </r>
  <r>
    <x v="11"/>
    <d v="2012-12-19T00:00:00"/>
    <n v="546515292"/>
    <m/>
    <n v="546515292"/>
  </r>
  <r>
    <x v="11"/>
    <d v="2012-12-19T00:00:00"/>
    <n v="139852346"/>
    <m/>
    <n v="139852346"/>
  </r>
  <r>
    <x v="11"/>
    <d v="2012-12-19T00:00:00"/>
    <n v="1140190754"/>
    <m/>
    <n v="1140190754"/>
  </r>
  <r>
    <x v="11"/>
    <d v="2012-12-19T00:00:00"/>
    <n v="1126275232"/>
    <m/>
    <n v="1126275232"/>
  </r>
  <r>
    <x v="11"/>
    <d v="2012-12-19T00:00:00"/>
    <n v="7087433072"/>
    <m/>
    <n v="7087433072"/>
  </r>
  <r>
    <x v="11"/>
    <d v="2012-10-23T00:00:00"/>
    <n v="3679870166"/>
    <m/>
    <n v="3399693436"/>
  </r>
  <r>
    <x v="12"/>
    <d v="2012-12-19T00:00:00"/>
    <n v="14000000000"/>
    <m/>
    <n v="14000000000"/>
  </r>
  <r>
    <x v="13"/>
    <d v="2012-12-19T00:00:00"/>
    <n v="10405042243"/>
    <m/>
    <n v="10405042243"/>
  </r>
  <r>
    <x v="13"/>
    <d v="2012-10-05T00:00:00"/>
    <n v="11788614815"/>
    <m/>
    <n v="11788614815"/>
  </r>
  <r>
    <x v="13"/>
    <d v="2012-10-23T00:00:00"/>
    <n v="367249350"/>
    <m/>
    <n v="367249350"/>
  </r>
  <r>
    <x v="13"/>
    <d v="2012-10-23T00:00:00"/>
    <n v="1739347367"/>
    <m/>
    <n v="1739347367"/>
  </r>
  <r>
    <x v="13"/>
    <d v="2012-12-19T00:00:00"/>
    <n v="1107173473"/>
    <m/>
    <n v="1107173473"/>
  </r>
  <r>
    <x v="13"/>
    <d v="2012-10-05T00:00:00"/>
    <n v="15037334967"/>
    <m/>
    <n v="15037334967"/>
  </r>
  <r>
    <x v="13"/>
    <d v="2012-12-19T00:00:00"/>
    <n v="8767556557"/>
    <m/>
    <n v="8767556557"/>
  </r>
  <r>
    <x v="13"/>
    <d v="2012-12-19T00:00:00"/>
    <n v="17787102687"/>
    <m/>
    <n v="17787102687"/>
  </r>
  <r>
    <x v="13"/>
    <d v="2012-10-05T00:00:00"/>
    <n v="5114435946"/>
    <m/>
    <n v="5114435946"/>
  </r>
  <r>
    <x v="13"/>
    <d v="2012-12-19T00:00:00"/>
    <n v="16797958485"/>
    <m/>
    <n v="16797958485"/>
  </r>
  <r>
    <x v="13"/>
    <d v="2012-10-23T00:00:00"/>
    <n v="1290836661"/>
    <m/>
    <n v="1290836661"/>
  </r>
  <r>
    <x v="13"/>
    <d v="2012-12-19T00:00:00"/>
    <n v="6382588133"/>
    <m/>
    <n v="6382588133"/>
  </r>
  <r>
    <x v="1"/>
    <d v="2012-10-23T00:00:00"/>
    <n v="1369094400"/>
    <m/>
    <n v="1369094400"/>
  </r>
  <r>
    <x v="1"/>
    <d v="2012-10-05T00:00:00"/>
    <n v="4095000000"/>
    <m/>
    <n v="4095000000"/>
  </r>
  <r>
    <x v="1"/>
    <d v="2012-10-23T00:00:00"/>
    <n v="120518339"/>
    <m/>
    <n v="12051833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3" minRefreshableVersion="3" showCalcMbrs="0" useAutoFormatting="1" itemPrintTitles="1" createdVersion="3" indent="0" outline="1" outlineData="1" multipleFieldFilters="0">
  <location ref="A3:C19" firstHeaderRow="1" firstDataRow="2" firstDataCol="1"/>
  <pivotFields count="5">
    <pivotField axis="axisRow" showAll="0">
      <items count="15">
        <item x="2"/>
        <item x="0"/>
        <item x="3"/>
        <item x="4"/>
        <item x="5"/>
        <item x="6"/>
        <item x="7"/>
        <item x="8"/>
        <item x="9"/>
        <item x="10"/>
        <item x="11"/>
        <item x="12"/>
        <item x="13"/>
        <item x="1"/>
        <item t="default"/>
      </items>
    </pivotField>
    <pivotField numFmtId="165" showAll="0"/>
    <pivotField dataField="1" numFmtId="164" showAll="0"/>
    <pivotField showAll="0"/>
    <pivotField dataField="1" numFmtId="164" showAll="0"/>
  </pivotFields>
  <rowFields count="1">
    <field x="0"/>
  </rowFields>
  <rowItems count="15">
    <i>
      <x/>
    </i>
    <i>
      <x v="1"/>
    </i>
    <i>
      <x v="2"/>
    </i>
    <i>
      <x v="3"/>
    </i>
    <i>
      <x v="4"/>
    </i>
    <i>
      <x v="5"/>
    </i>
    <i>
      <x v="6"/>
    </i>
    <i>
      <x v="7"/>
    </i>
    <i>
      <x v="8"/>
    </i>
    <i>
      <x v="9"/>
    </i>
    <i>
      <x v="10"/>
    </i>
    <i>
      <x v="11"/>
    </i>
    <i>
      <x v="12"/>
    </i>
    <i>
      <x v="13"/>
    </i>
    <i t="grand">
      <x/>
    </i>
  </rowItems>
  <colFields count="1">
    <field x="-2"/>
  </colFields>
  <colItems count="2">
    <i>
      <x/>
    </i>
    <i i="1">
      <x v="1"/>
    </i>
  </colItems>
  <dataFields count="2">
    <dataField name="Cuenta de monto total" fld="2" subtotal="count" baseField="0" baseItem="0"/>
    <dataField name="Suma de regalias" fld="4"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9"/>
  <sheetViews>
    <sheetView tabSelected="1" workbookViewId="0"/>
  </sheetViews>
  <sheetFormatPr baseColWidth="10" defaultRowHeight="15" x14ac:dyDescent="0.25"/>
  <cols>
    <col min="1" max="1" width="26.7109375" bestFit="1" customWidth="1"/>
    <col min="2" max="2" width="14.28515625" bestFit="1" customWidth="1"/>
    <col min="3" max="3" width="20.5703125" bestFit="1" customWidth="1"/>
    <col min="4" max="4" width="53.28515625" bestFit="1" customWidth="1"/>
    <col min="5" max="5" width="22" bestFit="1" customWidth="1"/>
    <col min="6" max="6" width="19.7109375" bestFit="1" customWidth="1"/>
    <col min="7" max="7" width="16.140625" bestFit="1" customWidth="1"/>
    <col min="8" max="8" width="17.28515625" bestFit="1" customWidth="1"/>
    <col min="9" max="9" width="14.85546875" bestFit="1" customWidth="1"/>
    <col min="10" max="10" width="13.42578125" bestFit="1" customWidth="1"/>
  </cols>
  <sheetData>
    <row r="1" spans="1:10" x14ac:dyDescent="0.25">
      <c r="A1" s="26" t="s">
        <v>153</v>
      </c>
      <c r="C1" s="30"/>
    </row>
    <row r="2" spans="1:10" x14ac:dyDescent="0.25">
      <c r="A2" s="27" t="s">
        <v>154</v>
      </c>
    </row>
    <row r="3" spans="1:10" x14ac:dyDescent="0.25">
      <c r="A3" s="27" t="s">
        <v>155</v>
      </c>
    </row>
    <row r="5" spans="1:10" s="1" customFormat="1" ht="12.75" x14ac:dyDescent="0.2">
      <c r="A5" s="36" t="s">
        <v>0</v>
      </c>
      <c r="B5" s="37"/>
      <c r="C5" s="37"/>
      <c r="D5" s="37"/>
      <c r="E5" s="37"/>
      <c r="F5" s="37"/>
      <c r="G5" s="37"/>
      <c r="H5" s="37"/>
      <c r="I5" s="37"/>
      <c r="J5" s="38"/>
    </row>
    <row r="6" spans="1:10" s="1" customFormat="1" ht="12.75" x14ac:dyDescent="0.2">
      <c r="A6" s="39"/>
      <c r="B6" s="40"/>
      <c r="C6" s="40"/>
      <c r="D6" s="40"/>
      <c r="E6" s="40"/>
      <c r="F6" s="40"/>
      <c r="G6" s="40"/>
      <c r="H6" s="40"/>
      <c r="I6" s="40"/>
      <c r="J6" s="41"/>
    </row>
    <row r="7" spans="1:10" s="1" customFormat="1" ht="63.75" x14ac:dyDescent="0.2">
      <c r="A7" s="2" t="s">
        <v>1</v>
      </c>
      <c r="B7" s="2" t="s">
        <v>2</v>
      </c>
      <c r="C7" s="2" t="s">
        <v>3</v>
      </c>
      <c r="D7" s="2" t="s">
        <v>4</v>
      </c>
      <c r="E7" s="2" t="s">
        <v>5</v>
      </c>
      <c r="F7" s="2" t="s">
        <v>6</v>
      </c>
      <c r="G7" s="2" t="s">
        <v>7</v>
      </c>
      <c r="H7" s="2" t="s">
        <v>8</v>
      </c>
      <c r="I7" s="2" t="s">
        <v>9</v>
      </c>
      <c r="J7" s="2" t="s">
        <v>156</v>
      </c>
    </row>
    <row r="8" spans="1:10" s="1" customFormat="1" ht="96" x14ac:dyDescent="0.2">
      <c r="A8" s="4" t="s">
        <v>24</v>
      </c>
      <c r="B8" s="4" t="s">
        <v>24</v>
      </c>
      <c r="C8" s="5" t="s">
        <v>10</v>
      </c>
      <c r="D8" s="6" t="s">
        <v>25</v>
      </c>
      <c r="E8" s="7">
        <v>41205</v>
      </c>
      <c r="F8" s="3">
        <v>673712895</v>
      </c>
      <c r="G8" s="3"/>
      <c r="H8" s="3">
        <v>673712895</v>
      </c>
      <c r="I8" s="3"/>
      <c r="J8" s="3"/>
    </row>
    <row r="9" spans="1:10" s="1" customFormat="1" ht="72" x14ac:dyDescent="0.2">
      <c r="A9" s="4" t="s">
        <v>24</v>
      </c>
      <c r="B9" s="4" t="s">
        <v>24</v>
      </c>
      <c r="C9" s="5" t="s">
        <v>11</v>
      </c>
      <c r="D9" s="6" t="s">
        <v>26</v>
      </c>
      <c r="E9" s="7">
        <v>41187</v>
      </c>
      <c r="F9" s="3">
        <v>6171363000</v>
      </c>
      <c r="G9" s="3"/>
      <c r="H9" s="3">
        <v>6171363000</v>
      </c>
      <c r="I9" s="3"/>
      <c r="J9" s="3"/>
    </row>
    <row r="10" spans="1:10" s="1" customFormat="1" ht="36" x14ac:dyDescent="0.2">
      <c r="A10" s="4" t="s">
        <v>24</v>
      </c>
      <c r="B10" s="4" t="s">
        <v>24</v>
      </c>
      <c r="C10" s="5" t="s">
        <v>21</v>
      </c>
      <c r="D10" s="6" t="s">
        <v>27</v>
      </c>
      <c r="E10" s="7">
        <v>41205</v>
      </c>
      <c r="F10" s="3">
        <v>3847489694</v>
      </c>
      <c r="G10" s="3"/>
      <c r="H10" s="3">
        <v>3847489694</v>
      </c>
      <c r="I10" s="3"/>
      <c r="J10" s="3"/>
    </row>
    <row r="11" spans="1:10" s="1" customFormat="1" ht="48" x14ac:dyDescent="0.2">
      <c r="A11" s="4" t="s">
        <v>24</v>
      </c>
      <c r="B11" s="4" t="s">
        <v>24</v>
      </c>
      <c r="C11" s="5" t="s">
        <v>10</v>
      </c>
      <c r="D11" s="6" t="s">
        <v>28</v>
      </c>
      <c r="E11" s="7">
        <v>41205</v>
      </c>
      <c r="F11" s="3">
        <v>2240283786</v>
      </c>
      <c r="G11" s="3"/>
      <c r="H11" s="3">
        <v>2240283786</v>
      </c>
      <c r="I11" s="3"/>
      <c r="J11" s="3"/>
    </row>
    <row r="12" spans="1:10" s="1" customFormat="1" ht="48" x14ac:dyDescent="0.2">
      <c r="A12" s="4" t="s">
        <v>24</v>
      </c>
      <c r="B12" s="4" t="s">
        <v>24</v>
      </c>
      <c r="C12" s="5" t="s">
        <v>10</v>
      </c>
      <c r="D12" s="6" t="s">
        <v>29</v>
      </c>
      <c r="E12" s="7">
        <v>41262</v>
      </c>
      <c r="F12" s="3">
        <v>2291596114</v>
      </c>
      <c r="G12" s="3"/>
      <c r="H12" s="3">
        <v>2291596114</v>
      </c>
      <c r="I12" s="3"/>
      <c r="J12" s="3"/>
    </row>
    <row r="13" spans="1:10" s="1" customFormat="1" ht="48" x14ac:dyDescent="0.2">
      <c r="A13" s="4" t="s">
        <v>24</v>
      </c>
      <c r="B13" s="4" t="s">
        <v>24</v>
      </c>
      <c r="C13" s="5" t="s">
        <v>12</v>
      </c>
      <c r="D13" s="6" t="s">
        <v>30</v>
      </c>
      <c r="E13" s="7">
        <v>41205</v>
      </c>
      <c r="F13" s="3">
        <v>425151518</v>
      </c>
      <c r="G13" s="3"/>
      <c r="H13" s="3">
        <v>425151518</v>
      </c>
      <c r="I13" s="3"/>
      <c r="J13" s="3"/>
    </row>
    <row r="14" spans="1:10" s="1" customFormat="1" ht="48" x14ac:dyDescent="0.2">
      <c r="A14" s="4" t="s">
        <v>24</v>
      </c>
      <c r="B14" s="4" t="s">
        <v>24</v>
      </c>
      <c r="C14" s="5" t="s">
        <v>12</v>
      </c>
      <c r="D14" s="6" t="s">
        <v>31</v>
      </c>
      <c r="E14" s="7">
        <v>41205</v>
      </c>
      <c r="F14" s="3">
        <v>5290207173</v>
      </c>
      <c r="G14" s="3"/>
      <c r="H14" s="3">
        <v>5290207173</v>
      </c>
      <c r="I14" s="3"/>
      <c r="J14" s="3"/>
    </row>
    <row r="15" spans="1:10" s="1" customFormat="1" ht="60" x14ac:dyDescent="0.2">
      <c r="A15" s="4" t="s">
        <v>24</v>
      </c>
      <c r="B15" s="4" t="s">
        <v>24</v>
      </c>
      <c r="C15" s="5" t="s">
        <v>10</v>
      </c>
      <c r="D15" s="6" t="s">
        <v>32</v>
      </c>
      <c r="E15" s="7">
        <v>41262</v>
      </c>
      <c r="F15" s="3">
        <v>10939158739</v>
      </c>
      <c r="G15" s="3"/>
      <c r="H15" s="3">
        <v>10939158739</v>
      </c>
      <c r="I15" s="3"/>
      <c r="J15" s="3"/>
    </row>
    <row r="16" spans="1:10" s="1" customFormat="1" ht="48" x14ac:dyDescent="0.2">
      <c r="A16" s="4" t="s">
        <v>24</v>
      </c>
      <c r="B16" s="4" t="s">
        <v>24</v>
      </c>
      <c r="C16" s="5" t="s">
        <v>10</v>
      </c>
      <c r="D16" s="6" t="s">
        <v>33</v>
      </c>
      <c r="E16" s="7">
        <v>41205</v>
      </c>
      <c r="F16" s="3">
        <v>2388681299</v>
      </c>
      <c r="G16" s="3"/>
      <c r="H16" s="3">
        <v>2388681299</v>
      </c>
      <c r="I16" s="3"/>
      <c r="J16" s="3"/>
    </row>
    <row r="17" spans="1:10" s="1" customFormat="1" ht="48" x14ac:dyDescent="0.2">
      <c r="A17" s="4" t="s">
        <v>24</v>
      </c>
      <c r="B17" s="4" t="s">
        <v>24</v>
      </c>
      <c r="C17" s="5" t="s">
        <v>12</v>
      </c>
      <c r="D17" s="6" t="s">
        <v>34</v>
      </c>
      <c r="E17" s="7">
        <v>41205</v>
      </c>
      <c r="F17" s="3">
        <v>2461006000</v>
      </c>
      <c r="G17" s="3"/>
      <c r="H17" s="3">
        <v>2461006000</v>
      </c>
      <c r="I17" s="3"/>
      <c r="J17" s="3"/>
    </row>
    <row r="18" spans="1:10" s="1" customFormat="1" ht="60" x14ac:dyDescent="0.2">
      <c r="A18" s="4" t="s">
        <v>24</v>
      </c>
      <c r="B18" s="4" t="s">
        <v>24</v>
      </c>
      <c r="C18" s="5" t="s">
        <v>10</v>
      </c>
      <c r="D18" s="6" t="s">
        <v>35</v>
      </c>
      <c r="E18" s="7">
        <v>41187</v>
      </c>
      <c r="F18" s="3">
        <v>21674189151</v>
      </c>
      <c r="G18" s="3"/>
      <c r="H18" s="3">
        <v>21674189151</v>
      </c>
      <c r="I18" s="3"/>
      <c r="J18" s="3"/>
    </row>
    <row r="19" spans="1:10" s="1" customFormat="1" ht="48" x14ac:dyDescent="0.2">
      <c r="A19" s="4" t="s">
        <v>24</v>
      </c>
      <c r="B19" s="4" t="s">
        <v>24</v>
      </c>
      <c r="C19" s="5" t="s">
        <v>12</v>
      </c>
      <c r="D19" s="6" t="s">
        <v>36</v>
      </c>
      <c r="E19" s="7">
        <v>41205</v>
      </c>
      <c r="F19" s="3">
        <v>8693277135</v>
      </c>
      <c r="G19" s="3"/>
      <c r="H19" s="3">
        <v>8693277135</v>
      </c>
      <c r="I19" s="3"/>
      <c r="J19" s="3"/>
    </row>
    <row r="20" spans="1:10" s="1" customFormat="1" ht="48" x14ac:dyDescent="0.2">
      <c r="A20" s="4" t="s">
        <v>24</v>
      </c>
      <c r="B20" s="4" t="s">
        <v>24</v>
      </c>
      <c r="C20" s="5" t="s">
        <v>12</v>
      </c>
      <c r="D20" s="6" t="s">
        <v>37</v>
      </c>
      <c r="E20" s="7">
        <v>41205</v>
      </c>
      <c r="F20" s="3">
        <v>364156156</v>
      </c>
      <c r="G20" s="3"/>
      <c r="H20" s="3">
        <v>364156156</v>
      </c>
      <c r="I20" s="3"/>
      <c r="J20" s="3"/>
    </row>
    <row r="21" spans="1:10" s="1" customFormat="1" ht="48" x14ac:dyDescent="0.2">
      <c r="A21" s="4" t="s">
        <v>24</v>
      </c>
      <c r="B21" s="4" t="s">
        <v>24</v>
      </c>
      <c r="C21" s="5" t="s">
        <v>10</v>
      </c>
      <c r="D21" s="6" t="s">
        <v>38</v>
      </c>
      <c r="E21" s="7">
        <v>41262</v>
      </c>
      <c r="F21" s="3">
        <v>20572755904</v>
      </c>
      <c r="G21" s="3"/>
      <c r="H21" s="3">
        <v>20572755904</v>
      </c>
      <c r="I21" s="3"/>
      <c r="J21" s="3"/>
    </row>
    <row r="22" spans="1:10" s="1" customFormat="1" ht="48" x14ac:dyDescent="0.2">
      <c r="A22" s="4" t="s">
        <v>24</v>
      </c>
      <c r="B22" s="4" t="s">
        <v>24</v>
      </c>
      <c r="C22" s="5" t="s">
        <v>10</v>
      </c>
      <c r="D22" s="6" t="s">
        <v>39</v>
      </c>
      <c r="E22" s="7">
        <v>41205</v>
      </c>
      <c r="F22" s="3">
        <v>877661398</v>
      </c>
      <c r="G22" s="3"/>
      <c r="H22" s="3">
        <v>877661398</v>
      </c>
      <c r="I22" s="3"/>
      <c r="J22" s="3"/>
    </row>
    <row r="23" spans="1:10" s="1" customFormat="1" ht="60" x14ac:dyDescent="0.2">
      <c r="A23" s="4" t="s">
        <v>24</v>
      </c>
      <c r="B23" s="4" t="s">
        <v>24</v>
      </c>
      <c r="C23" s="5" t="s">
        <v>10</v>
      </c>
      <c r="D23" s="6" t="s">
        <v>40</v>
      </c>
      <c r="E23" s="7">
        <v>41205</v>
      </c>
      <c r="F23" s="3">
        <v>4522223670</v>
      </c>
      <c r="G23" s="3"/>
      <c r="H23" s="3">
        <v>4522223670</v>
      </c>
      <c r="I23" s="3"/>
      <c r="J23" s="3"/>
    </row>
    <row r="24" spans="1:10" s="1" customFormat="1" ht="48" x14ac:dyDescent="0.2">
      <c r="A24" s="4" t="s">
        <v>24</v>
      </c>
      <c r="B24" s="4" t="s">
        <v>24</v>
      </c>
      <c r="C24" s="5" t="s">
        <v>10</v>
      </c>
      <c r="D24" s="6" t="s">
        <v>41</v>
      </c>
      <c r="E24" s="7">
        <v>41262</v>
      </c>
      <c r="F24" s="3">
        <v>1247229344</v>
      </c>
      <c r="G24" s="3"/>
      <c r="H24" s="3">
        <v>1247229344</v>
      </c>
      <c r="I24" s="3"/>
      <c r="J24" s="3"/>
    </row>
    <row r="25" spans="1:10" s="1" customFormat="1" ht="48" x14ac:dyDescent="0.2">
      <c r="A25" s="4" t="s">
        <v>24</v>
      </c>
      <c r="B25" s="4" t="s">
        <v>24</v>
      </c>
      <c r="C25" s="5" t="s">
        <v>13</v>
      </c>
      <c r="D25" s="6" t="s">
        <v>42</v>
      </c>
      <c r="E25" s="7">
        <v>41262</v>
      </c>
      <c r="F25" s="3">
        <v>562875110</v>
      </c>
      <c r="G25" s="3"/>
      <c r="H25" s="3">
        <v>562875110</v>
      </c>
      <c r="I25" s="3"/>
      <c r="J25" s="3"/>
    </row>
    <row r="26" spans="1:10" s="1" customFormat="1" ht="48" x14ac:dyDescent="0.2">
      <c r="A26" s="4" t="s">
        <v>24</v>
      </c>
      <c r="B26" s="4" t="s">
        <v>24</v>
      </c>
      <c r="C26" s="5" t="s">
        <v>22</v>
      </c>
      <c r="D26" s="6" t="s">
        <v>43</v>
      </c>
      <c r="E26" s="7">
        <v>41205</v>
      </c>
      <c r="F26" s="3">
        <v>395630749</v>
      </c>
      <c r="G26" s="3"/>
      <c r="H26" s="3">
        <v>395630749</v>
      </c>
      <c r="I26" s="3"/>
      <c r="J26" s="3"/>
    </row>
    <row r="27" spans="1:10" s="1" customFormat="1" ht="36" x14ac:dyDescent="0.2">
      <c r="A27" s="4" t="s">
        <v>24</v>
      </c>
      <c r="B27" s="4" t="s">
        <v>24</v>
      </c>
      <c r="C27" s="5" t="s">
        <v>22</v>
      </c>
      <c r="D27" s="6" t="s">
        <v>44</v>
      </c>
      <c r="E27" s="7">
        <v>41205</v>
      </c>
      <c r="F27" s="3">
        <v>886238367</v>
      </c>
      <c r="G27" s="3"/>
      <c r="H27" s="3">
        <v>886238367</v>
      </c>
      <c r="I27" s="3"/>
      <c r="J27" s="3"/>
    </row>
    <row r="28" spans="1:10" s="1" customFormat="1" ht="48" x14ac:dyDescent="0.2">
      <c r="A28" s="4" t="s">
        <v>24</v>
      </c>
      <c r="B28" s="4" t="s">
        <v>24</v>
      </c>
      <c r="C28" s="5" t="s">
        <v>14</v>
      </c>
      <c r="D28" s="6" t="s">
        <v>45</v>
      </c>
      <c r="E28" s="7">
        <v>41262</v>
      </c>
      <c r="F28" s="3">
        <v>533868567</v>
      </c>
      <c r="G28" s="3"/>
      <c r="H28" s="3">
        <v>533868567</v>
      </c>
      <c r="I28" s="3"/>
      <c r="J28" s="3"/>
    </row>
    <row r="29" spans="1:10" s="1" customFormat="1" ht="36" x14ac:dyDescent="0.2">
      <c r="A29" s="4" t="s">
        <v>24</v>
      </c>
      <c r="B29" s="4" t="s">
        <v>24</v>
      </c>
      <c r="C29" s="5" t="s">
        <v>14</v>
      </c>
      <c r="D29" s="6" t="s">
        <v>46</v>
      </c>
      <c r="E29" s="7">
        <v>41205</v>
      </c>
      <c r="F29" s="3">
        <v>1034754525</v>
      </c>
      <c r="G29" s="3"/>
      <c r="H29" s="3">
        <v>1034754525</v>
      </c>
      <c r="I29" s="3"/>
      <c r="J29" s="3"/>
    </row>
    <row r="30" spans="1:10" s="1" customFormat="1" ht="48" x14ac:dyDescent="0.2">
      <c r="A30" s="4" t="s">
        <v>24</v>
      </c>
      <c r="B30" s="4" t="s">
        <v>24</v>
      </c>
      <c r="C30" s="5" t="s">
        <v>15</v>
      </c>
      <c r="D30" s="6" t="s">
        <v>47</v>
      </c>
      <c r="E30" s="7">
        <v>41262</v>
      </c>
      <c r="F30" s="3">
        <v>4882288355</v>
      </c>
      <c r="G30" s="3"/>
      <c r="H30" s="3">
        <v>4882288355</v>
      </c>
      <c r="I30" s="3"/>
      <c r="J30" s="3"/>
    </row>
    <row r="31" spans="1:10" s="1" customFormat="1" ht="48" x14ac:dyDescent="0.2">
      <c r="A31" s="4" t="s">
        <v>24</v>
      </c>
      <c r="B31" s="4" t="s">
        <v>24</v>
      </c>
      <c r="C31" s="5" t="s">
        <v>15</v>
      </c>
      <c r="D31" s="6" t="s">
        <v>48</v>
      </c>
      <c r="E31" s="7">
        <v>41187</v>
      </c>
      <c r="F31" s="3">
        <v>26972875011</v>
      </c>
      <c r="G31" s="3"/>
      <c r="H31" s="3">
        <v>26972875011</v>
      </c>
      <c r="I31" s="3"/>
      <c r="J31" s="3"/>
    </row>
    <row r="32" spans="1:10" s="1" customFormat="1" ht="36" x14ac:dyDescent="0.2">
      <c r="A32" s="4" t="s">
        <v>24</v>
      </c>
      <c r="B32" s="4" t="s">
        <v>24</v>
      </c>
      <c r="C32" s="5" t="s">
        <v>15</v>
      </c>
      <c r="D32" s="6" t="s">
        <v>49</v>
      </c>
      <c r="E32" s="7">
        <v>41187</v>
      </c>
      <c r="F32" s="3">
        <v>1501958540</v>
      </c>
      <c r="G32" s="3"/>
      <c r="H32" s="3">
        <v>756561448</v>
      </c>
      <c r="I32" s="3"/>
      <c r="J32" s="3"/>
    </row>
    <row r="33" spans="1:10" s="1" customFormat="1" ht="36" x14ac:dyDescent="0.2">
      <c r="A33" s="4" t="s">
        <v>24</v>
      </c>
      <c r="B33" s="4" t="s">
        <v>24</v>
      </c>
      <c r="C33" s="5" t="s">
        <v>15</v>
      </c>
      <c r="D33" s="6" t="s">
        <v>50</v>
      </c>
      <c r="E33" s="7">
        <v>41187</v>
      </c>
      <c r="F33" s="3">
        <v>685307632</v>
      </c>
      <c r="G33" s="3">
        <v>200000000</v>
      </c>
      <c r="H33" s="3">
        <v>485307632</v>
      </c>
      <c r="I33" s="3"/>
      <c r="J33" s="3"/>
    </row>
    <row r="34" spans="1:10" s="1" customFormat="1" ht="36" x14ac:dyDescent="0.2">
      <c r="A34" s="4" t="s">
        <v>24</v>
      </c>
      <c r="B34" s="4" t="s">
        <v>24</v>
      </c>
      <c r="C34" s="5" t="s">
        <v>16</v>
      </c>
      <c r="D34" s="6" t="s">
        <v>51</v>
      </c>
      <c r="E34" s="7">
        <v>41205</v>
      </c>
      <c r="F34" s="3">
        <v>359485309</v>
      </c>
      <c r="G34" s="3"/>
      <c r="H34" s="3">
        <v>359485309</v>
      </c>
      <c r="I34" s="3"/>
      <c r="J34" s="3"/>
    </row>
    <row r="35" spans="1:10" s="1" customFormat="1" ht="60" x14ac:dyDescent="0.2">
      <c r="A35" s="4" t="s">
        <v>24</v>
      </c>
      <c r="B35" s="4" t="s">
        <v>24</v>
      </c>
      <c r="C35" s="5" t="s">
        <v>52</v>
      </c>
      <c r="D35" s="6" t="s">
        <v>53</v>
      </c>
      <c r="E35" s="7">
        <v>41205</v>
      </c>
      <c r="F35" s="3">
        <v>1197439238</v>
      </c>
      <c r="G35" s="3"/>
      <c r="H35" s="3">
        <v>1197439238</v>
      </c>
      <c r="I35" s="3"/>
      <c r="J35" s="3"/>
    </row>
    <row r="36" spans="1:10" s="1" customFormat="1" ht="60" x14ac:dyDescent="0.2">
      <c r="A36" s="4" t="s">
        <v>24</v>
      </c>
      <c r="B36" s="4" t="s">
        <v>24</v>
      </c>
      <c r="C36" s="5" t="s">
        <v>52</v>
      </c>
      <c r="D36" s="6" t="s">
        <v>54</v>
      </c>
      <c r="E36" s="7">
        <v>41262</v>
      </c>
      <c r="F36" s="3">
        <v>519221427</v>
      </c>
      <c r="G36" s="3"/>
      <c r="H36" s="3">
        <v>519221427</v>
      </c>
      <c r="I36" s="3"/>
      <c r="J36" s="3"/>
    </row>
    <row r="37" spans="1:10" s="1" customFormat="1" ht="36" x14ac:dyDescent="0.2">
      <c r="A37" s="4" t="s">
        <v>24</v>
      </c>
      <c r="B37" s="4" t="s">
        <v>24</v>
      </c>
      <c r="C37" s="5" t="s">
        <v>23</v>
      </c>
      <c r="D37" s="6" t="s">
        <v>55</v>
      </c>
      <c r="E37" s="7">
        <v>41205</v>
      </c>
      <c r="F37" s="3">
        <v>189000540</v>
      </c>
      <c r="G37" s="3"/>
      <c r="H37" s="3">
        <v>189000540</v>
      </c>
      <c r="I37" s="3"/>
      <c r="J37" s="3"/>
    </row>
    <row r="38" spans="1:10" s="1" customFormat="1" ht="48" x14ac:dyDescent="0.2">
      <c r="A38" s="4" t="s">
        <v>24</v>
      </c>
      <c r="B38" s="4" t="s">
        <v>24</v>
      </c>
      <c r="C38" s="5" t="s">
        <v>23</v>
      </c>
      <c r="D38" s="6" t="s">
        <v>56</v>
      </c>
      <c r="E38" s="7">
        <v>41205</v>
      </c>
      <c r="F38" s="3">
        <v>695260800</v>
      </c>
      <c r="G38" s="3"/>
      <c r="H38" s="3">
        <v>695260800</v>
      </c>
      <c r="I38" s="3"/>
      <c r="J38" s="3"/>
    </row>
    <row r="39" spans="1:10" s="1" customFormat="1" ht="48" x14ac:dyDescent="0.2">
      <c r="A39" s="4" t="s">
        <v>24</v>
      </c>
      <c r="B39" s="4" t="s">
        <v>24</v>
      </c>
      <c r="C39" s="5" t="s">
        <v>23</v>
      </c>
      <c r="D39" s="6" t="s">
        <v>57</v>
      </c>
      <c r="E39" s="7">
        <v>41205</v>
      </c>
      <c r="F39" s="3">
        <v>2511000000</v>
      </c>
      <c r="G39" s="3"/>
      <c r="H39" s="3">
        <v>2511000000</v>
      </c>
      <c r="I39" s="3"/>
      <c r="J39" s="3"/>
    </row>
    <row r="40" spans="1:10" s="1" customFormat="1" ht="48" x14ac:dyDescent="0.2">
      <c r="A40" s="4" t="s">
        <v>24</v>
      </c>
      <c r="B40" s="4" t="s">
        <v>24</v>
      </c>
      <c r="C40" s="5" t="s">
        <v>23</v>
      </c>
      <c r="D40" s="6" t="s">
        <v>58</v>
      </c>
      <c r="E40" s="7">
        <v>41205</v>
      </c>
      <c r="F40" s="3">
        <v>5232600000</v>
      </c>
      <c r="G40" s="3"/>
      <c r="H40" s="3">
        <v>5232600000</v>
      </c>
      <c r="I40" s="3"/>
      <c r="J40" s="3"/>
    </row>
    <row r="41" spans="1:10" s="1" customFormat="1" ht="48" x14ac:dyDescent="0.2">
      <c r="A41" s="4" t="s">
        <v>24</v>
      </c>
      <c r="B41" s="4" t="s">
        <v>24</v>
      </c>
      <c r="C41" s="5" t="s">
        <v>23</v>
      </c>
      <c r="D41" s="6" t="s">
        <v>59</v>
      </c>
      <c r="E41" s="7">
        <v>41205</v>
      </c>
      <c r="F41" s="3">
        <v>1744200000</v>
      </c>
      <c r="G41" s="3"/>
      <c r="H41" s="3">
        <v>1744200000</v>
      </c>
      <c r="I41" s="3"/>
      <c r="J41" s="3"/>
    </row>
    <row r="42" spans="1:10" s="1" customFormat="1" ht="36" x14ac:dyDescent="0.2">
      <c r="A42" s="4" t="s">
        <v>24</v>
      </c>
      <c r="B42" s="4" t="s">
        <v>24</v>
      </c>
      <c r="C42" s="5" t="s">
        <v>23</v>
      </c>
      <c r="D42" s="6" t="s">
        <v>60</v>
      </c>
      <c r="E42" s="7">
        <v>41205</v>
      </c>
      <c r="F42" s="3">
        <v>978048000</v>
      </c>
      <c r="G42" s="3"/>
      <c r="H42" s="3">
        <v>978048000</v>
      </c>
      <c r="I42" s="3"/>
      <c r="J42" s="3"/>
    </row>
    <row r="43" spans="1:10" s="1" customFormat="1" ht="48" x14ac:dyDescent="0.2">
      <c r="A43" s="4" t="s">
        <v>24</v>
      </c>
      <c r="B43" s="4" t="s">
        <v>24</v>
      </c>
      <c r="C43" s="5" t="s">
        <v>23</v>
      </c>
      <c r="D43" s="6" t="s">
        <v>61</v>
      </c>
      <c r="E43" s="7">
        <v>41205</v>
      </c>
      <c r="F43" s="3">
        <v>2310410218</v>
      </c>
      <c r="G43" s="3"/>
      <c r="H43" s="3">
        <v>2310410218</v>
      </c>
      <c r="I43" s="3"/>
      <c r="J43" s="3"/>
    </row>
    <row r="44" spans="1:10" s="1" customFormat="1" ht="36" x14ac:dyDescent="0.2">
      <c r="A44" s="4" t="s">
        <v>24</v>
      </c>
      <c r="B44" s="4" t="s">
        <v>24</v>
      </c>
      <c r="C44" s="5" t="s">
        <v>23</v>
      </c>
      <c r="D44" s="6" t="s">
        <v>62</v>
      </c>
      <c r="E44" s="7">
        <v>41205</v>
      </c>
      <c r="F44" s="3">
        <v>1018465000</v>
      </c>
      <c r="G44" s="3"/>
      <c r="H44" s="3">
        <v>1018465000</v>
      </c>
      <c r="I44" s="3"/>
      <c r="J44" s="3"/>
    </row>
    <row r="45" spans="1:10" s="1" customFormat="1" ht="48" x14ac:dyDescent="0.2">
      <c r="A45" s="4" t="s">
        <v>24</v>
      </c>
      <c r="B45" s="4" t="s">
        <v>24</v>
      </c>
      <c r="C45" s="5" t="s">
        <v>18</v>
      </c>
      <c r="D45" s="6" t="s">
        <v>63</v>
      </c>
      <c r="E45" s="7">
        <v>41262</v>
      </c>
      <c r="F45" s="3">
        <v>402564692</v>
      </c>
      <c r="G45" s="3"/>
      <c r="H45" s="3">
        <v>402564692</v>
      </c>
      <c r="I45" s="3"/>
      <c r="J45" s="3"/>
    </row>
    <row r="46" spans="1:10" s="1" customFormat="1" ht="48" x14ac:dyDescent="0.2">
      <c r="A46" s="4" t="s">
        <v>24</v>
      </c>
      <c r="B46" s="4" t="s">
        <v>24</v>
      </c>
      <c r="C46" s="5" t="s">
        <v>18</v>
      </c>
      <c r="D46" s="6" t="s">
        <v>64</v>
      </c>
      <c r="E46" s="7">
        <v>41262</v>
      </c>
      <c r="F46" s="3">
        <v>1467433752</v>
      </c>
      <c r="G46" s="3"/>
      <c r="H46" s="3">
        <v>1467433752</v>
      </c>
      <c r="I46" s="3"/>
      <c r="J46" s="3"/>
    </row>
    <row r="47" spans="1:10" s="1" customFormat="1" ht="36" x14ac:dyDescent="0.2">
      <c r="A47" s="4" t="s">
        <v>24</v>
      </c>
      <c r="B47" s="4" t="s">
        <v>24</v>
      </c>
      <c r="C47" s="5" t="s">
        <v>18</v>
      </c>
      <c r="D47" s="6" t="s">
        <v>65</v>
      </c>
      <c r="E47" s="7">
        <v>41262</v>
      </c>
      <c r="F47" s="3">
        <v>581364283</v>
      </c>
      <c r="G47" s="3"/>
      <c r="H47" s="3">
        <v>581364283</v>
      </c>
      <c r="I47" s="3"/>
      <c r="J47" s="3"/>
    </row>
    <row r="48" spans="1:10" s="1" customFormat="1" ht="36" x14ac:dyDescent="0.2">
      <c r="A48" s="4" t="s">
        <v>24</v>
      </c>
      <c r="B48" s="4" t="s">
        <v>24</v>
      </c>
      <c r="C48" s="5" t="s">
        <v>18</v>
      </c>
      <c r="D48" s="6" t="s">
        <v>66</v>
      </c>
      <c r="E48" s="7">
        <v>41262</v>
      </c>
      <c r="F48" s="3">
        <v>546515292</v>
      </c>
      <c r="G48" s="3"/>
      <c r="H48" s="3">
        <v>546515292</v>
      </c>
      <c r="I48" s="3"/>
      <c r="J48" s="3"/>
    </row>
    <row r="49" spans="1:10" s="1" customFormat="1" ht="48" x14ac:dyDescent="0.2">
      <c r="A49" s="4" t="s">
        <v>24</v>
      </c>
      <c r="B49" s="4" t="s">
        <v>24</v>
      </c>
      <c r="C49" s="5" t="s">
        <v>18</v>
      </c>
      <c r="D49" s="6" t="s">
        <v>67</v>
      </c>
      <c r="E49" s="7">
        <v>41262</v>
      </c>
      <c r="F49" s="3">
        <v>139852346</v>
      </c>
      <c r="G49" s="3"/>
      <c r="H49" s="3">
        <v>139852346</v>
      </c>
      <c r="I49" s="3"/>
      <c r="J49" s="3"/>
    </row>
    <row r="50" spans="1:10" s="1" customFormat="1" ht="60" x14ac:dyDescent="0.2">
      <c r="A50" s="4" t="s">
        <v>24</v>
      </c>
      <c r="B50" s="4" t="s">
        <v>24</v>
      </c>
      <c r="C50" s="5" t="s">
        <v>18</v>
      </c>
      <c r="D50" s="6" t="s">
        <v>68</v>
      </c>
      <c r="E50" s="7">
        <v>41262</v>
      </c>
      <c r="F50" s="3">
        <v>1140190754</v>
      </c>
      <c r="G50" s="3"/>
      <c r="H50" s="3">
        <v>1140190754</v>
      </c>
      <c r="I50" s="3"/>
      <c r="J50" s="3"/>
    </row>
    <row r="51" spans="1:10" s="1" customFormat="1" ht="48" x14ac:dyDescent="0.2">
      <c r="A51" s="4" t="s">
        <v>24</v>
      </c>
      <c r="B51" s="4" t="s">
        <v>24</v>
      </c>
      <c r="C51" s="5" t="s">
        <v>18</v>
      </c>
      <c r="D51" s="6" t="s">
        <v>69</v>
      </c>
      <c r="E51" s="7">
        <v>41262</v>
      </c>
      <c r="F51" s="3">
        <v>1126275232</v>
      </c>
      <c r="G51" s="3"/>
      <c r="H51" s="3">
        <v>1126275232</v>
      </c>
      <c r="I51" s="3"/>
      <c r="J51" s="3"/>
    </row>
    <row r="52" spans="1:10" s="1" customFormat="1" ht="60" x14ac:dyDescent="0.2">
      <c r="A52" s="4" t="s">
        <v>24</v>
      </c>
      <c r="B52" s="4" t="s">
        <v>24</v>
      </c>
      <c r="C52" s="5" t="s">
        <v>18</v>
      </c>
      <c r="D52" s="6" t="s">
        <v>70</v>
      </c>
      <c r="E52" s="7">
        <v>41262</v>
      </c>
      <c r="F52" s="3">
        <v>7087433072</v>
      </c>
      <c r="G52" s="3"/>
      <c r="H52" s="3">
        <v>7087433072</v>
      </c>
      <c r="I52" s="3"/>
      <c r="J52" s="3"/>
    </row>
    <row r="53" spans="1:10" s="1" customFormat="1" ht="60" x14ac:dyDescent="0.2">
      <c r="A53" s="4" t="s">
        <v>24</v>
      </c>
      <c r="B53" s="4" t="s">
        <v>24</v>
      </c>
      <c r="C53" s="5" t="s">
        <v>18</v>
      </c>
      <c r="D53" s="6" t="s">
        <v>71</v>
      </c>
      <c r="E53" s="7">
        <v>41205</v>
      </c>
      <c r="F53" s="3">
        <v>3679870166</v>
      </c>
      <c r="G53" s="3"/>
      <c r="H53" s="3">
        <v>3399693436</v>
      </c>
      <c r="I53" s="3"/>
      <c r="J53" s="3"/>
    </row>
    <row r="54" spans="1:10" s="1" customFormat="1" ht="48" x14ac:dyDescent="0.2">
      <c r="A54" s="4" t="s">
        <v>24</v>
      </c>
      <c r="B54" s="4" t="s">
        <v>24</v>
      </c>
      <c r="C54" s="5" t="s">
        <v>19</v>
      </c>
      <c r="D54" s="6" t="s">
        <v>72</v>
      </c>
      <c r="E54" s="7">
        <v>41262</v>
      </c>
      <c r="F54" s="3">
        <v>14000000000</v>
      </c>
      <c r="G54" s="3"/>
      <c r="H54" s="3">
        <v>14000000000</v>
      </c>
      <c r="I54" s="3"/>
      <c r="J54" s="8"/>
    </row>
    <row r="55" spans="1:10" s="1" customFormat="1" ht="48" x14ac:dyDescent="0.2">
      <c r="A55" s="4" t="s">
        <v>24</v>
      </c>
      <c r="B55" s="4" t="s">
        <v>24</v>
      </c>
      <c r="C55" s="5" t="s">
        <v>20</v>
      </c>
      <c r="D55" s="6" t="s">
        <v>73</v>
      </c>
      <c r="E55" s="7">
        <v>41262</v>
      </c>
      <c r="F55" s="3">
        <v>10405042243</v>
      </c>
      <c r="G55" s="3"/>
      <c r="H55" s="3">
        <v>10405042243</v>
      </c>
      <c r="I55" s="3"/>
      <c r="J55" s="8"/>
    </row>
    <row r="56" spans="1:10" s="1" customFormat="1" ht="36" x14ac:dyDescent="0.2">
      <c r="A56" s="4" t="s">
        <v>24</v>
      </c>
      <c r="B56" s="4" t="s">
        <v>24</v>
      </c>
      <c r="C56" s="5" t="s">
        <v>20</v>
      </c>
      <c r="D56" s="6" t="s">
        <v>74</v>
      </c>
      <c r="E56" s="7">
        <v>41187</v>
      </c>
      <c r="F56" s="3">
        <v>11788614815</v>
      </c>
      <c r="G56" s="3"/>
      <c r="H56" s="3">
        <v>11788614815</v>
      </c>
      <c r="I56" s="3"/>
      <c r="J56" s="8"/>
    </row>
    <row r="57" spans="1:10" s="1" customFormat="1" ht="36" x14ac:dyDescent="0.2">
      <c r="A57" s="4" t="s">
        <v>24</v>
      </c>
      <c r="B57" s="4" t="s">
        <v>24</v>
      </c>
      <c r="C57" s="5" t="s">
        <v>20</v>
      </c>
      <c r="D57" s="6" t="s">
        <v>75</v>
      </c>
      <c r="E57" s="7">
        <v>41205</v>
      </c>
      <c r="F57" s="3">
        <v>367249350</v>
      </c>
      <c r="G57" s="3"/>
      <c r="H57" s="3">
        <v>367249350</v>
      </c>
      <c r="I57" s="3"/>
      <c r="J57" s="8"/>
    </row>
    <row r="58" spans="1:10" s="1" customFormat="1" ht="36" x14ac:dyDescent="0.2">
      <c r="A58" s="4" t="s">
        <v>24</v>
      </c>
      <c r="B58" s="4" t="s">
        <v>24</v>
      </c>
      <c r="C58" s="5" t="s">
        <v>20</v>
      </c>
      <c r="D58" s="6" t="s">
        <v>76</v>
      </c>
      <c r="E58" s="7">
        <v>41205</v>
      </c>
      <c r="F58" s="3">
        <v>1739347367</v>
      </c>
      <c r="G58" s="3"/>
      <c r="H58" s="3">
        <v>1739347367</v>
      </c>
      <c r="I58" s="3"/>
      <c r="J58" s="8"/>
    </row>
    <row r="59" spans="1:10" s="1" customFormat="1" ht="48" x14ac:dyDescent="0.2">
      <c r="A59" s="4" t="s">
        <v>24</v>
      </c>
      <c r="B59" s="4" t="s">
        <v>24</v>
      </c>
      <c r="C59" s="5" t="s">
        <v>20</v>
      </c>
      <c r="D59" s="6" t="s">
        <v>77</v>
      </c>
      <c r="E59" s="7">
        <v>41262</v>
      </c>
      <c r="F59" s="3">
        <v>1107173473</v>
      </c>
      <c r="G59" s="3"/>
      <c r="H59" s="3">
        <v>1107173473</v>
      </c>
      <c r="I59" s="3"/>
      <c r="J59" s="8"/>
    </row>
    <row r="60" spans="1:10" s="1" customFormat="1" ht="48" x14ac:dyDescent="0.2">
      <c r="A60" s="4" t="s">
        <v>24</v>
      </c>
      <c r="B60" s="4" t="s">
        <v>24</v>
      </c>
      <c r="C60" s="5" t="s">
        <v>20</v>
      </c>
      <c r="D60" s="6" t="s">
        <v>78</v>
      </c>
      <c r="E60" s="7">
        <v>41187</v>
      </c>
      <c r="F60" s="3">
        <v>15037334967</v>
      </c>
      <c r="G60" s="3"/>
      <c r="H60" s="3">
        <v>15037334967</v>
      </c>
      <c r="I60" s="3"/>
      <c r="J60" s="8"/>
    </row>
    <row r="61" spans="1:10" s="1" customFormat="1" ht="36" x14ac:dyDescent="0.2">
      <c r="A61" s="4" t="s">
        <v>24</v>
      </c>
      <c r="B61" s="4" t="s">
        <v>24</v>
      </c>
      <c r="C61" s="5" t="s">
        <v>20</v>
      </c>
      <c r="D61" s="6" t="s">
        <v>79</v>
      </c>
      <c r="E61" s="7">
        <v>41262</v>
      </c>
      <c r="F61" s="3">
        <v>8767556557</v>
      </c>
      <c r="G61" s="3"/>
      <c r="H61" s="3">
        <v>8767556557</v>
      </c>
      <c r="I61" s="3"/>
      <c r="J61" s="8"/>
    </row>
    <row r="62" spans="1:10" s="1" customFormat="1" ht="24" x14ac:dyDescent="0.2">
      <c r="A62" s="4" t="s">
        <v>24</v>
      </c>
      <c r="B62" s="4" t="s">
        <v>24</v>
      </c>
      <c r="C62" s="5" t="s">
        <v>20</v>
      </c>
      <c r="D62" s="6" t="s">
        <v>80</v>
      </c>
      <c r="E62" s="7">
        <v>41262</v>
      </c>
      <c r="F62" s="3">
        <v>17787102687</v>
      </c>
      <c r="G62" s="3"/>
      <c r="H62" s="3">
        <v>17787102687</v>
      </c>
      <c r="I62" s="3"/>
      <c r="J62" s="8"/>
    </row>
    <row r="63" spans="1:10" s="1" customFormat="1" ht="24" x14ac:dyDescent="0.2">
      <c r="A63" s="4" t="s">
        <v>24</v>
      </c>
      <c r="B63" s="4" t="s">
        <v>24</v>
      </c>
      <c r="C63" s="5" t="s">
        <v>20</v>
      </c>
      <c r="D63" s="6" t="s">
        <v>81</v>
      </c>
      <c r="E63" s="7">
        <v>41187</v>
      </c>
      <c r="F63" s="3">
        <v>5114435946</v>
      </c>
      <c r="G63" s="3"/>
      <c r="H63" s="3">
        <v>5114435946</v>
      </c>
      <c r="I63" s="3"/>
      <c r="J63" s="8"/>
    </row>
    <row r="64" spans="1:10" s="1" customFormat="1" ht="36" x14ac:dyDescent="0.2">
      <c r="A64" s="4" t="s">
        <v>24</v>
      </c>
      <c r="B64" s="4" t="s">
        <v>24</v>
      </c>
      <c r="C64" s="5" t="s">
        <v>20</v>
      </c>
      <c r="D64" s="6" t="s">
        <v>82</v>
      </c>
      <c r="E64" s="7">
        <v>41262</v>
      </c>
      <c r="F64" s="3">
        <v>16797958485</v>
      </c>
      <c r="G64" s="3"/>
      <c r="H64" s="3">
        <v>16797958485</v>
      </c>
      <c r="I64" s="3"/>
      <c r="J64" s="8"/>
    </row>
    <row r="65" spans="1:10" s="1" customFormat="1" ht="48" x14ac:dyDescent="0.2">
      <c r="A65" s="4" t="s">
        <v>24</v>
      </c>
      <c r="B65" s="4" t="s">
        <v>24</v>
      </c>
      <c r="C65" s="5" t="s">
        <v>20</v>
      </c>
      <c r="D65" s="6" t="s">
        <v>83</v>
      </c>
      <c r="E65" s="7">
        <v>41205</v>
      </c>
      <c r="F65" s="3">
        <v>1290836661</v>
      </c>
      <c r="G65" s="3"/>
      <c r="H65" s="3">
        <v>1290836661</v>
      </c>
      <c r="I65" s="3"/>
      <c r="J65" s="8"/>
    </row>
    <row r="66" spans="1:10" s="1" customFormat="1" ht="24" x14ac:dyDescent="0.2">
      <c r="A66" s="4" t="s">
        <v>24</v>
      </c>
      <c r="B66" s="4" t="s">
        <v>24</v>
      </c>
      <c r="C66" s="5" t="s">
        <v>20</v>
      </c>
      <c r="D66" s="6" t="s">
        <v>84</v>
      </c>
      <c r="E66" s="7">
        <v>41262</v>
      </c>
      <c r="F66" s="3">
        <v>6382588133</v>
      </c>
      <c r="G66" s="3"/>
      <c r="H66" s="3">
        <v>6382588133</v>
      </c>
      <c r="I66" s="3"/>
      <c r="J66" s="8"/>
    </row>
    <row r="67" spans="1:10" s="1" customFormat="1" ht="36" x14ac:dyDescent="0.2">
      <c r="A67" s="4" t="s">
        <v>24</v>
      </c>
      <c r="B67" s="4" t="s">
        <v>24</v>
      </c>
      <c r="C67" s="5" t="s">
        <v>11</v>
      </c>
      <c r="D67" s="6" t="s">
        <v>85</v>
      </c>
      <c r="E67" s="7">
        <v>41205</v>
      </c>
      <c r="F67" s="3">
        <v>1369094400</v>
      </c>
      <c r="G67" s="3"/>
      <c r="H67" s="3">
        <v>1369094400</v>
      </c>
      <c r="I67" s="3"/>
      <c r="J67" s="8"/>
    </row>
    <row r="68" spans="1:10" s="1" customFormat="1" ht="24" x14ac:dyDescent="0.2">
      <c r="A68" s="4" t="s">
        <v>24</v>
      </c>
      <c r="B68" s="4" t="s">
        <v>24</v>
      </c>
      <c r="C68" s="5" t="s">
        <v>11</v>
      </c>
      <c r="D68" s="6" t="s">
        <v>86</v>
      </c>
      <c r="E68" s="7">
        <v>41187</v>
      </c>
      <c r="F68" s="3">
        <v>4095000000</v>
      </c>
      <c r="G68" s="3"/>
      <c r="H68" s="3">
        <v>4095000000</v>
      </c>
      <c r="I68" s="3"/>
      <c r="J68" s="8"/>
    </row>
    <row r="69" spans="1:10" s="1" customFormat="1" ht="24" x14ac:dyDescent="0.2">
      <c r="A69" s="4" t="s">
        <v>24</v>
      </c>
      <c r="B69" s="4" t="s">
        <v>24</v>
      </c>
      <c r="C69" s="5" t="s">
        <v>11</v>
      </c>
      <c r="D69" s="6" t="s">
        <v>87</v>
      </c>
      <c r="E69" s="7">
        <v>41205</v>
      </c>
      <c r="F69" s="3">
        <v>120518339</v>
      </c>
      <c r="G69" s="3"/>
      <c r="H69" s="3">
        <v>120518339</v>
      </c>
      <c r="I69" s="3"/>
      <c r="J69" s="8"/>
    </row>
    <row r="70" spans="1:10" s="1" customFormat="1" x14ac:dyDescent="0.25">
      <c r="A70" s="42" t="s">
        <v>88</v>
      </c>
      <c r="B70" s="43"/>
      <c r="C70" s="43"/>
      <c r="D70" s="43"/>
      <c r="E70" s="44"/>
      <c r="F70" s="9">
        <f>SUM(F8:F69)</f>
        <v>281232423376</v>
      </c>
      <c r="G70" s="9">
        <f>SUM(G8:G69)</f>
        <v>200000000</v>
      </c>
      <c r="H70" s="9">
        <f>SUM(H8:H69)</f>
        <v>280006849554</v>
      </c>
      <c r="I70" s="9">
        <f>SUM(I8:I69)</f>
        <v>0</v>
      </c>
      <c r="J70" s="9">
        <v>0</v>
      </c>
    </row>
    <row r="71" spans="1:10" s="1" customFormat="1" ht="12.75" x14ac:dyDescent="0.2"/>
    <row r="72" spans="1:10" s="1" customFormat="1" ht="12.75" x14ac:dyDescent="0.2">
      <c r="A72" s="36" t="s">
        <v>89</v>
      </c>
      <c r="B72" s="37"/>
      <c r="C72" s="37"/>
      <c r="D72" s="37"/>
      <c r="E72" s="37"/>
      <c r="F72" s="37"/>
      <c r="G72" s="37"/>
      <c r="H72" s="37"/>
      <c r="I72" s="38"/>
    </row>
    <row r="73" spans="1:10" s="1" customFormat="1" ht="12.75" x14ac:dyDescent="0.2">
      <c r="A73" s="39"/>
      <c r="B73" s="40"/>
      <c r="C73" s="40"/>
      <c r="D73" s="40"/>
      <c r="E73" s="40"/>
      <c r="F73" s="40"/>
      <c r="G73" s="40"/>
      <c r="H73" s="40"/>
      <c r="I73" s="41"/>
    </row>
    <row r="74" spans="1:10" s="1" customFormat="1" ht="38.25" x14ac:dyDescent="0.2">
      <c r="A74" s="10" t="s">
        <v>1</v>
      </c>
      <c r="B74" s="10" t="s">
        <v>2</v>
      </c>
      <c r="C74" s="10" t="s">
        <v>3</v>
      </c>
      <c r="D74" s="10" t="s">
        <v>4</v>
      </c>
      <c r="E74" s="10" t="s">
        <v>5</v>
      </c>
      <c r="F74" s="10" t="s">
        <v>6</v>
      </c>
      <c r="G74" s="10" t="s">
        <v>7</v>
      </c>
      <c r="H74" s="10" t="s">
        <v>8</v>
      </c>
      <c r="I74" s="10" t="s">
        <v>9</v>
      </c>
    </row>
    <row r="75" spans="1:10" s="1" customFormat="1" ht="48" x14ac:dyDescent="0.2">
      <c r="A75" s="4" t="s">
        <v>24</v>
      </c>
      <c r="B75" s="4" t="s">
        <v>93</v>
      </c>
      <c r="C75" s="5" t="s">
        <v>14</v>
      </c>
      <c r="D75" s="6" t="s">
        <v>94</v>
      </c>
      <c r="E75" s="7">
        <v>41193</v>
      </c>
      <c r="F75" s="3">
        <v>1114615330</v>
      </c>
      <c r="G75" s="3"/>
      <c r="H75" s="3">
        <v>1114615330</v>
      </c>
      <c r="I75" s="3"/>
    </row>
    <row r="76" spans="1:10" s="1" customFormat="1" ht="48" x14ac:dyDescent="0.2">
      <c r="A76" s="4" t="s">
        <v>24</v>
      </c>
      <c r="B76" s="4" t="s">
        <v>93</v>
      </c>
      <c r="C76" s="5" t="s">
        <v>15</v>
      </c>
      <c r="D76" s="6" t="s">
        <v>95</v>
      </c>
      <c r="E76" s="7">
        <v>41193</v>
      </c>
      <c r="F76" s="3">
        <v>3175723474</v>
      </c>
      <c r="G76" s="3"/>
      <c r="H76" s="3">
        <v>3175723474</v>
      </c>
      <c r="I76" s="3"/>
    </row>
    <row r="77" spans="1:10" s="1" customFormat="1" ht="48" x14ac:dyDescent="0.2">
      <c r="A77" s="4" t="s">
        <v>24</v>
      </c>
      <c r="B77" s="4" t="s">
        <v>93</v>
      </c>
      <c r="C77" s="5" t="s">
        <v>15</v>
      </c>
      <c r="D77" s="6" t="s">
        <v>96</v>
      </c>
      <c r="E77" s="7">
        <v>41193</v>
      </c>
      <c r="F77" s="3">
        <v>1031499365</v>
      </c>
      <c r="G77" s="3"/>
      <c r="H77" s="3">
        <v>1031499365</v>
      </c>
      <c r="I77" s="3"/>
    </row>
    <row r="78" spans="1:10" s="1" customFormat="1" ht="36" x14ac:dyDescent="0.2">
      <c r="A78" s="4" t="s">
        <v>24</v>
      </c>
      <c r="B78" s="4" t="s">
        <v>97</v>
      </c>
      <c r="C78" s="5" t="s">
        <v>21</v>
      </c>
      <c r="D78" s="6" t="s">
        <v>98</v>
      </c>
      <c r="E78" s="7">
        <v>41241</v>
      </c>
      <c r="F78" s="3">
        <v>132600000</v>
      </c>
      <c r="G78" s="3"/>
      <c r="H78" s="3">
        <v>132600000</v>
      </c>
      <c r="I78" s="3"/>
    </row>
    <row r="79" spans="1:10" s="1" customFormat="1" ht="36" x14ac:dyDescent="0.2">
      <c r="A79" s="4" t="s">
        <v>24</v>
      </c>
      <c r="B79" s="4" t="s">
        <v>97</v>
      </c>
      <c r="C79" s="5" t="s">
        <v>21</v>
      </c>
      <c r="D79" s="6" t="s">
        <v>99</v>
      </c>
      <c r="E79" s="7">
        <v>41241</v>
      </c>
      <c r="F79" s="3">
        <v>2294000000</v>
      </c>
      <c r="G79" s="3">
        <v>494500000</v>
      </c>
      <c r="H79" s="3">
        <v>1799500000</v>
      </c>
      <c r="I79" s="3"/>
    </row>
    <row r="80" spans="1:10" s="1" customFormat="1" ht="48" x14ac:dyDescent="0.2">
      <c r="A80" s="4" t="s">
        <v>24</v>
      </c>
      <c r="B80" s="4" t="s">
        <v>97</v>
      </c>
      <c r="C80" s="5" t="s">
        <v>21</v>
      </c>
      <c r="D80" s="6" t="s">
        <v>100</v>
      </c>
      <c r="E80" s="7">
        <v>41241</v>
      </c>
      <c r="F80" s="3">
        <v>1990000000</v>
      </c>
      <c r="G80" s="3"/>
      <c r="H80" s="3">
        <v>1990000000</v>
      </c>
      <c r="I80" s="3"/>
    </row>
    <row r="81" spans="1:9" s="1" customFormat="1" ht="36" x14ac:dyDescent="0.2">
      <c r="A81" s="4" t="s">
        <v>24</v>
      </c>
      <c r="B81" s="4" t="s">
        <v>97</v>
      </c>
      <c r="C81" s="5" t="s">
        <v>21</v>
      </c>
      <c r="D81" s="6" t="s">
        <v>101</v>
      </c>
      <c r="E81" s="7">
        <v>41241</v>
      </c>
      <c r="F81" s="3">
        <v>8060200000</v>
      </c>
      <c r="G81" s="3">
        <v>475966000</v>
      </c>
      <c r="H81" s="3">
        <v>7584234000</v>
      </c>
      <c r="I81" s="3"/>
    </row>
    <row r="82" spans="1:9" s="1" customFormat="1" ht="48" x14ac:dyDescent="0.2">
      <c r="A82" s="4" t="s">
        <v>24</v>
      </c>
      <c r="B82" s="4" t="s">
        <v>97</v>
      </c>
      <c r="C82" s="5" t="s">
        <v>21</v>
      </c>
      <c r="D82" s="6" t="s">
        <v>102</v>
      </c>
      <c r="E82" s="7">
        <v>41241</v>
      </c>
      <c r="F82" s="3">
        <v>7098000000</v>
      </c>
      <c r="G82" s="3"/>
      <c r="H82" s="3">
        <v>7098000000</v>
      </c>
      <c r="I82" s="3"/>
    </row>
    <row r="83" spans="1:9" s="1" customFormat="1" ht="36" x14ac:dyDescent="0.2">
      <c r="A83" s="4" t="s">
        <v>24</v>
      </c>
      <c r="B83" s="4" t="s">
        <v>97</v>
      </c>
      <c r="C83" s="5" t="s">
        <v>92</v>
      </c>
      <c r="D83" s="6" t="s">
        <v>103</v>
      </c>
      <c r="E83" s="7">
        <v>41241</v>
      </c>
      <c r="F83" s="3">
        <v>120000000</v>
      </c>
      <c r="G83" s="3"/>
      <c r="H83" s="3">
        <v>120000000</v>
      </c>
      <c r="I83" s="3"/>
    </row>
    <row r="84" spans="1:9" s="1" customFormat="1" ht="36" x14ac:dyDescent="0.2">
      <c r="A84" s="4" t="s">
        <v>24</v>
      </c>
      <c r="B84" s="4" t="s">
        <v>97</v>
      </c>
      <c r="C84" s="5" t="s">
        <v>104</v>
      </c>
      <c r="D84" s="6" t="s">
        <v>105</v>
      </c>
      <c r="E84" s="7">
        <v>41241</v>
      </c>
      <c r="F84" s="3">
        <v>172600000</v>
      </c>
      <c r="G84" s="3"/>
      <c r="H84" s="3">
        <v>172600000</v>
      </c>
      <c r="I84" s="3"/>
    </row>
    <row r="85" spans="1:9" s="1" customFormat="1" ht="36" x14ac:dyDescent="0.2">
      <c r="A85" s="4" t="s">
        <v>24</v>
      </c>
      <c r="B85" s="4" t="s">
        <v>97</v>
      </c>
      <c r="C85" s="5" t="s">
        <v>90</v>
      </c>
      <c r="D85" s="6" t="s">
        <v>106</v>
      </c>
      <c r="E85" s="7">
        <v>41241</v>
      </c>
      <c r="F85" s="3">
        <v>3283000000</v>
      </c>
      <c r="G85" s="3">
        <v>1956000000</v>
      </c>
      <c r="H85" s="3">
        <v>1327000000</v>
      </c>
      <c r="I85" s="3"/>
    </row>
    <row r="86" spans="1:9" s="1" customFormat="1" ht="36" x14ac:dyDescent="0.2">
      <c r="A86" s="4" t="s">
        <v>24</v>
      </c>
      <c r="B86" s="4" t="s">
        <v>97</v>
      </c>
      <c r="C86" s="5" t="s">
        <v>23</v>
      </c>
      <c r="D86" s="6" t="s">
        <v>107</v>
      </c>
      <c r="E86" s="7">
        <v>41241</v>
      </c>
      <c r="F86" s="3">
        <v>852000000</v>
      </c>
      <c r="G86" s="3">
        <v>30000000</v>
      </c>
      <c r="H86" s="3">
        <v>822000000</v>
      </c>
      <c r="I86" s="3"/>
    </row>
    <row r="87" spans="1:9" s="1" customFormat="1" ht="36" x14ac:dyDescent="0.2">
      <c r="A87" s="4" t="s">
        <v>24</v>
      </c>
      <c r="B87" s="4" t="s">
        <v>97</v>
      </c>
      <c r="C87" s="5" t="s">
        <v>11</v>
      </c>
      <c r="D87" s="6" t="s">
        <v>108</v>
      </c>
      <c r="E87" s="7">
        <v>41241</v>
      </c>
      <c r="F87" s="3">
        <v>275695510</v>
      </c>
      <c r="G87" s="3"/>
      <c r="H87" s="3">
        <v>275695510</v>
      </c>
      <c r="I87" s="3"/>
    </row>
    <row r="88" spans="1:9" s="1" customFormat="1" ht="48" x14ac:dyDescent="0.2">
      <c r="A88" s="4" t="s">
        <v>24</v>
      </c>
      <c r="B88" s="4" t="s">
        <v>109</v>
      </c>
      <c r="C88" s="5" t="s">
        <v>92</v>
      </c>
      <c r="D88" s="6" t="s">
        <v>110</v>
      </c>
      <c r="E88" s="7">
        <v>41187</v>
      </c>
      <c r="F88" s="3">
        <v>762314386</v>
      </c>
      <c r="G88" s="3"/>
      <c r="H88" s="3">
        <v>762314386</v>
      </c>
      <c r="I88" s="3"/>
    </row>
    <row r="89" spans="1:9" s="1" customFormat="1" ht="36" x14ac:dyDescent="0.2">
      <c r="A89" s="4" t="s">
        <v>24</v>
      </c>
      <c r="B89" s="4" t="s">
        <v>109</v>
      </c>
      <c r="C89" s="5" t="s">
        <v>15</v>
      </c>
      <c r="D89" s="6" t="s">
        <v>111</v>
      </c>
      <c r="E89" s="7">
        <v>41187</v>
      </c>
      <c r="F89" s="3">
        <v>689768426</v>
      </c>
      <c r="G89" s="3"/>
      <c r="H89" s="3">
        <v>689768426</v>
      </c>
      <c r="I89" s="3"/>
    </row>
    <row r="90" spans="1:9" s="1" customFormat="1" ht="60" x14ac:dyDescent="0.2">
      <c r="A90" s="4" t="s">
        <v>24</v>
      </c>
      <c r="B90" s="4" t="s">
        <v>109</v>
      </c>
      <c r="C90" s="5" t="s">
        <v>20</v>
      </c>
      <c r="D90" s="6" t="s">
        <v>112</v>
      </c>
      <c r="E90" s="7">
        <v>41187</v>
      </c>
      <c r="F90" s="3">
        <v>3216710458</v>
      </c>
      <c r="G90" s="3"/>
      <c r="H90" s="3">
        <v>3216710458</v>
      </c>
      <c r="I90" s="3"/>
    </row>
    <row r="91" spans="1:9" s="1" customFormat="1" ht="60" x14ac:dyDescent="0.2">
      <c r="A91" s="4" t="s">
        <v>24</v>
      </c>
      <c r="B91" s="4" t="s">
        <v>109</v>
      </c>
      <c r="C91" s="5" t="s">
        <v>20</v>
      </c>
      <c r="D91" s="6" t="s">
        <v>113</v>
      </c>
      <c r="E91" s="7">
        <v>41187</v>
      </c>
      <c r="F91" s="3">
        <v>696603742</v>
      </c>
      <c r="G91" s="3"/>
      <c r="H91" s="3">
        <v>696603742</v>
      </c>
      <c r="I91" s="3"/>
    </row>
    <row r="92" spans="1:9" s="1" customFormat="1" ht="48" x14ac:dyDescent="0.2">
      <c r="A92" s="4" t="s">
        <v>24</v>
      </c>
      <c r="B92" s="4" t="s">
        <v>109</v>
      </c>
      <c r="C92" s="5" t="s">
        <v>11</v>
      </c>
      <c r="D92" s="6" t="s">
        <v>114</v>
      </c>
      <c r="E92" s="7">
        <v>41187</v>
      </c>
      <c r="F92" s="3">
        <v>2267631000</v>
      </c>
      <c r="G92" s="3"/>
      <c r="H92" s="3">
        <v>2267631000</v>
      </c>
      <c r="I92" s="3"/>
    </row>
    <row r="93" spans="1:9" s="1" customFormat="1" ht="60" x14ac:dyDescent="0.2">
      <c r="A93" s="4" t="s">
        <v>24</v>
      </c>
      <c r="B93" s="4" t="s">
        <v>115</v>
      </c>
      <c r="C93" s="5" t="s">
        <v>18</v>
      </c>
      <c r="D93" s="6" t="s">
        <v>116</v>
      </c>
      <c r="E93" s="7">
        <v>41241</v>
      </c>
      <c r="F93" s="3">
        <v>3149714179</v>
      </c>
      <c r="G93" s="3"/>
      <c r="H93" s="3">
        <v>3149714179</v>
      </c>
      <c r="I93" s="3"/>
    </row>
    <row r="94" spans="1:9" s="1" customFormat="1" ht="60" x14ac:dyDescent="0.2">
      <c r="A94" s="4" t="s">
        <v>24</v>
      </c>
      <c r="B94" s="4" t="s">
        <v>115</v>
      </c>
      <c r="C94" s="5" t="s">
        <v>18</v>
      </c>
      <c r="D94" s="6" t="s">
        <v>117</v>
      </c>
      <c r="E94" s="7">
        <v>41241</v>
      </c>
      <c r="F94" s="3">
        <v>3599432566</v>
      </c>
      <c r="G94" s="3"/>
      <c r="H94" s="3">
        <v>3599432566</v>
      </c>
      <c r="I94" s="3"/>
    </row>
    <row r="95" spans="1:9" s="1" customFormat="1" ht="24" x14ac:dyDescent="0.2">
      <c r="A95" s="4" t="s">
        <v>24</v>
      </c>
      <c r="B95" s="4" t="s">
        <v>115</v>
      </c>
      <c r="C95" s="5" t="s">
        <v>11</v>
      </c>
      <c r="D95" s="6" t="s">
        <v>118</v>
      </c>
      <c r="E95" s="7">
        <v>41241</v>
      </c>
      <c r="F95" s="3">
        <v>4724665943</v>
      </c>
      <c r="G95" s="3"/>
      <c r="H95" s="3">
        <v>4724665943</v>
      </c>
      <c r="I95" s="3"/>
    </row>
    <row r="96" spans="1:9" s="1" customFormat="1" ht="36" x14ac:dyDescent="0.2">
      <c r="A96" s="4" t="s">
        <v>24</v>
      </c>
      <c r="B96" s="4" t="s">
        <v>119</v>
      </c>
      <c r="C96" s="5" t="s">
        <v>91</v>
      </c>
      <c r="D96" s="6" t="s">
        <v>120</v>
      </c>
      <c r="E96" s="7">
        <v>41207</v>
      </c>
      <c r="F96" s="3">
        <v>512334000</v>
      </c>
      <c r="G96" s="3"/>
      <c r="H96" s="3">
        <v>512334000</v>
      </c>
      <c r="I96" s="3"/>
    </row>
    <row r="97" spans="1:9" s="1" customFormat="1" ht="48" x14ac:dyDescent="0.2">
      <c r="A97" s="4" t="s">
        <v>24</v>
      </c>
      <c r="B97" s="4" t="s">
        <v>119</v>
      </c>
      <c r="C97" s="5" t="s">
        <v>14</v>
      </c>
      <c r="D97" s="6" t="s">
        <v>121</v>
      </c>
      <c r="E97" s="7">
        <v>41207</v>
      </c>
      <c r="F97" s="3">
        <v>1600000000</v>
      </c>
      <c r="G97" s="3">
        <v>150000000</v>
      </c>
      <c r="H97" s="3">
        <v>1450000000</v>
      </c>
      <c r="I97" s="3"/>
    </row>
    <row r="98" spans="1:9" s="1" customFormat="1" ht="48" x14ac:dyDescent="0.2">
      <c r="A98" s="4" t="s">
        <v>24</v>
      </c>
      <c r="B98" s="4" t="s">
        <v>119</v>
      </c>
      <c r="C98" s="5" t="s">
        <v>122</v>
      </c>
      <c r="D98" s="6" t="s">
        <v>123</v>
      </c>
      <c r="E98" s="7">
        <v>41207</v>
      </c>
      <c r="F98" s="3">
        <v>347000000</v>
      </c>
      <c r="G98" s="3">
        <v>177000000</v>
      </c>
      <c r="H98" s="3">
        <v>170000000</v>
      </c>
      <c r="I98" s="3"/>
    </row>
    <row r="99" spans="1:9" s="1" customFormat="1" ht="36" x14ac:dyDescent="0.2">
      <c r="A99" s="4" t="s">
        <v>24</v>
      </c>
      <c r="B99" s="4" t="s">
        <v>119</v>
      </c>
      <c r="C99" s="5" t="s">
        <v>15</v>
      </c>
      <c r="D99" s="6" t="s">
        <v>124</v>
      </c>
      <c r="E99" s="7">
        <v>41207</v>
      </c>
      <c r="F99" s="3">
        <v>1500000000</v>
      </c>
      <c r="G99" s="3"/>
      <c r="H99" s="3">
        <v>1500000000</v>
      </c>
      <c r="I99" s="3"/>
    </row>
    <row r="100" spans="1:9" s="1" customFormat="1" ht="48" x14ac:dyDescent="0.2">
      <c r="A100" s="4" t="s">
        <v>24</v>
      </c>
      <c r="B100" s="4" t="s">
        <v>119</v>
      </c>
      <c r="C100" s="5" t="s">
        <v>15</v>
      </c>
      <c r="D100" s="6" t="s">
        <v>125</v>
      </c>
      <c r="E100" s="7">
        <v>41207</v>
      </c>
      <c r="F100" s="3">
        <v>1000000000</v>
      </c>
      <c r="G100" s="3"/>
      <c r="H100" s="3">
        <v>1000000000</v>
      </c>
      <c r="I100" s="3"/>
    </row>
    <row r="101" spans="1:9" s="1" customFormat="1" ht="36" x14ac:dyDescent="0.2">
      <c r="A101" s="4" t="s">
        <v>24</v>
      </c>
      <c r="B101" s="4" t="s">
        <v>119</v>
      </c>
      <c r="C101" s="5" t="s">
        <v>17</v>
      </c>
      <c r="D101" s="6" t="s">
        <v>126</v>
      </c>
      <c r="E101" s="7">
        <v>41207</v>
      </c>
      <c r="F101" s="3">
        <v>950000000</v>
      </c>
      <c r="G101" s="3"/>
      <c r="H101" s="3">
        <v>950000000</v>
      </c>
      <c r="I101" s="3"/>
    </row>
    <row r="102" spans="1:9" s="1" customFormat="1" ht="36" x14ac:dyDescent="0.2">
      <c r="A102" s="4" t="s">
        <v>24</v>
      </c>
      <c r="B102" s="4" t="s">
        <v>119</v>
      </c>
      <c r="C102" s="5" t="s">
        <v>18</v>
      </c>
      <c r="D102" s="6" t="s">
        <v>127</v>
      </c>
      <c r="E102" s="7">
        <v>41207</v>
      </c>
      <c r="F102" s="3">
        <v>120000000</v>
      </c>
      <c r="G102" s="3"/>
      <c r="H102" s="3">
        <v>120000000</v>
      </c>
      <c r="I102" s="3"/>
    </row>
    <row r="103" spans="1:9" s="1" customFormat="1" ht="36" x14ac:dyDescent="0.2">
      <c r="A103" s="4" t="s">
        <v>24</v>
      </c>
      <c r="B103" s="4" t="s">
        <v>119</v>
      </c>
      <c r="C103" s="5" t="s">
        <v>18</v>
      </c>
      <c r="D103" s="6" t="s">
        <v>128</v>
      </c>
      <c r="E103" s="7">
        <v>41207</v>
      </c>
      <c r="F103" s="3">
        <v>80001000</v>
      </c>
      <c r="G103" s="3"/>
      <c r="H103" s="3">
        <v>80000000</v>
      </c>
      <c r="I103" s="3"/>
    </row>
    <row r="104" spans="1:9" s="1" customFormat="1" ht="36" x14ac:dyDescent="0.2">
      <c r="A104" s="4" t="s">
        <v>24</v>
      </c>
      <c r="B104" s="4" t="s">
        <v>119</v>
      </c>
      <c r="C104" s="5" t="s">
        <v>18</v>
      </c>
      <c r="D104" s="6" t="s">
        <v>129</v>
      </c>
      <c r="E104" s="7">
        <v>41207</v>
      </c>
      <c r="F104" s="3">
        <v>480001000</v>
      </c>
      <c r="G104" s="3">
        <v>80001000</v>
      </c>
      <c r="H104" s="3">
        <v>400000000</v>
      </c>
      <c r="I104" s="3"/>
    </row>
    <row r="105" spans="1:9" s="1" customFormat="1" ht="48" x14ac:dyDescent="0.2">
      <c r="A105" s="4" t="s">
        <v>24</v>
      </c>
      <c r="B105" s="4" t="s">
        <v>119</v>
      </c>
      <c r="C105" s="5" t="s">
        <v>19</v>
      </c>
      <c r="D105" s="6" t="s">
        <v>130</v>
      </c>
      <c r="E105" s="7">
        <v>41207</v>
      </c>
      <c r="F105" s="3">
        <v>600000000</v>
      </c>
      <c r="G105" s="3">
        <v>100000000</v>
      </c>
      <c r="H105" s="3">
        <v>500000000</v>
      </c>
      <c r="I105" s="3"/>
    </row>
    <row r="106" spans="1:9" s="1" customFormat="1" ht="48" x14ac:dyDescent="0.2">
      <c r="A106" s="4" t="s">
        <v>24</v>
      </c>
      <c r="B106" s="4" t="s">
        <v>119</v>
      </c>
      <c r="C106" s="5" t="s">
        <v>19</v>
      </c>
      <c r="D106" s="6" t="s">
        <v>131</v>
      </c>
      <c r="E106" s="7">
        <v>41207</v>
      </c>
      <c r="F106" s="3">
        <v>785613941</v>
      </c>
      <c r="G106" s="3">
        <v>285613941</v>
      </c>
      <c r="H106" s="3">
        <v>500000000</v>
      </c>
      <c r="I106" s="3"/>
    </row>
    <row r="107" spans="1:9" s="1" customFormat="1" ht="36" x14ac:dyDescent="0.2">
      <c r="A107" s="4" t="s">
        <v>24</v>
      </c>
      <c r="B107" s="4" t="s">
        <v>119</v>
      </c>
      <c r="C107" s="5" t="s">
        <v>20</v>
      </c>
      <c r="D107" s="6" t="s">
        <v>132</v>
      </c>
      <c r="E107" s="7">
        <v>41207</v>
      </c>
      <c r="F107" s="3">
        <v>1500000000</v>
      </c>
      <c r="G107" s="3"/>
      <c r="H107" s="3">
        <v>1500000000</v>
      </c>
      <c r="I107" s="3"/>
    </row>
    <row r="108" spans="1:9" s="1" customFormat="1" ht="36" x14ac:dyDescent="0.2">
      <c r="A108" s="4" t="s">
        <v>24</v>
      </c>
      <c r="B108" s="4" t="s">
        <v>119</v>
      </c>
      <c r="C108" s="5" t="s">
        <v>11</v>
      </c>
      <c r="D108" s="6" t="s">
        <v>133</v>
      </c>
      <c r="E108" s="7">
        <v>41207</v>
      </c>
      <c r="F108" s="3">
        <v>3753000000</v>
      </c>
      <c r="G108" s="3">
        <v>2753000000</v>
      </c>
      <c r="H108" s="3">
        <v>1000000000</v>
      </c>
      <c r="I108" s="3"/>
    </row>
    <row r="109" spans="1:9" s="1" customFormat="1" x14ac:dyDescent="0.25">
      <c r="A109" s="45" t="s">
        <v>88</v>
      </c>
      <c r="B109" s="46"/>
      <c r="C109" s="46"/>
      <c r="D109" s="46"/>
      <c r="E109" s="47"/>
      <c r="F109" s="9">
        <f>SUM(F75:F108)</f>
        <v>61934724320</v>
      </c>
      <c r="G109" s="9">
        <f>SUM(G75:G108)</f>
        <v>6502080941</v>
      </c>
      <c r="H109" s="9">
        <f>SUM(H75:H108)</f>
        <v>55432642379</v>
      </c>
      <c r="I109" s="9">
        <f>SUM(I75:I108)</f>
        <v>0</v>
      </c>
    </row>
    <row r="110" spans="1:9" s="1" customFormat="1" ht="12.75" x14ac:dyDescent="0.2"/>
    <row r="111" spans="1:9" s="1" customFormat="1" ht="12.75" x14ac:dyDescent="0.2"/>
    <row r="112" spans="1:9" s="1" customFormat="1" ht="12.75" x14ac:dyDescent="0.2"/>
    <row r="113" spans="1:13" s="1" customFormat="1" ht="12.75" x14ac:dyDescent="0.2">
      <c r="A113" s="48" t="s">
        <v>134</v>
      </c>
      <c r="B113" s="49"/>
      <c r="C113" s="49"/>
      <c r="D113" s="49"/>
      <c r="E113" s="49"/>
      <c r="F113" s="49"/>
      <c r="G113" s="49"/>
      <c r="H113" s="49"/>
      <c r="I113" s="49"/>
      <c r="J113" s="49"/>
      <c r="K113" s="49"/>
      <c r="L113" s="49"/>
      <c r="M113" s="50"/>
    </row>
    <row r="114" spans="1:13" s="1" customFormat="1" ht="12.75" x14ac:dyDescent="0.2">
      <c r="A114" s="51"/>
      <c r="B114" s="52"/>
      <c r="C114" s="52"/>
      <c r="D114" s="52"/>
      <c r="E114" s="52"/>
      <c r="F114" s="52"/>
      <c r="G114" s="52"/>
      <c r="H114" s="52"/>
      <c r="I114" s="52"/>
      <c r="J114" s="52"/>
      <c r="K114" s="52"/>
      <c r="L114" s="52"/>
      <c r="M114" s="53"/>
    </row>
    <row r="115" spans="1:13" s="1" customFormat="1" ht="12.75" x14ac:dyDescent="0.2">
      <c r="A115" s="54" t="s">
        <v>135</v>
      </c>
      <c r="B115" s="55"/>
      <c r="C115" s="55"/>
      <c r="D115" s="55"/>
      <c r="E115" s="55"/>
      <c r="F115" s="55"/>
      <c r="G115" s="55"/>
      <c r="H115" s="55"/>
      <c r="I115" s="55"/>
      <c r="J115" s="55"/>
      <c r="K115" s="55"/>
      <c r="L115" s="55"/>
      <c r="M115" s="56"/>
    </row>
    <row r="116" spans="1:13" s="1" customFormat="1" ht="12.75" x14ac:dyDescent="0.2">
      <c r="A116" s="57"/>
      <c r="B116" s="58"/>
      <c r="C116" s="58"/>
      <c r="D116" s="58"/>
      <c r="E116" s="58"/>
      <c r="F116" s="58"/>
      <c r="G116" s="58"/>
      <c r="H116" s="58"/>
      <c r="I116" s="58"/>
      <c r="J116" s="58"/>
      <c r="K116" s="58"/>
      <c r="L116" s="58"/>
      <c r="M116" s="59"/>
    </row>
    <row r="117" spans="1:13" s="1" customFormat="1" ht="56.25" x14ac:dyDescent="0.2">
      <c r="A117" s="11" t="s">
        <v>136</v>
      </c>
      <c r="B117" s="11" t="s">
        <v>137</v>
      </c>
      <c r="C117" s="12" t="s">
        <v>138</v>
      </c>
      <c r="D117" s="11" t="s">
        <v>139</v>
      </c>
      <c r="E117" s="11" t="s">
        <v>140</v>
      </c>
      <c r="F117" s="11" t="s">
        <v>141</v>
      </c>
      <c r="G117" s="13" t="s">
        <v>142</v>
      </c>
      <c r="H117" s="13" t="s">
        <v>143</v>
      </c>
      <c r="I117" s="13" t="s">
        <v>144</v>
      </c>
      <c r="J117" s="13" t="s">
        <v>145</v>
      </c>
      <c r="K117" s="11" t="s">
        <v>146</v>
      </c>
      <c r="L117" s="11" t="s">
        <v>147</v>
      </c>
      <c r="M117" s="11" t="s">
        <v>148</v>
      </c>
    </row>
    <row r="118" spans="1:13" s="1" customFormat="1" ht="33.75" x14ac:dyDescent="0.2">
      <c r="A118" s="35" t="s">
        <v>151</v>
      </c>
      <c r="B118" s="22">
        <v>86</v>
      </c>
      <c r="C118" s="23"/>
      <c r="D118" s="15" t="s">
        <v>152</v>
      </c>
      <c r="E118" s="21" t="s">
        <v>150</v>
      </c>
      <c r="F118" s="21" t="s">
        <v>150</v>
      </c>
      <c r="G118" s="20">
        <v>29467199439</v>
      </c>
      <c r="H118" s="20">
        <v>3100000000</v>
      </c>
      <c r="I118" s="20">
        <v>3100000000</v>
      </c>
      <c r="J118" s="25"/>
      <c r="K118" s="24"/>
      <c r="L118" s="24"/>
      <c r="M118" s="24"/>
    </row>
    <row r="119" spans="1:13" s="1" customFormat="1" ht="12.75" x14ac:dyDescent="0.2">
      <c r="A119" s="35"/>
      <c r="B119" s="16" t="s">
        <v>149</v>
      </c>
      <c r="C119" s="17"/>
      <c r="D119" s="14"/>
      <c r="E119" s="14"/>
      <c r="F119" s="18"/>
      <c r="G119" s="19">
        <f>SUM(G118)</f>
        <v>29467199439</v>
      </c>
      <c r="H119" s="19">
        <f>SUM(H118)</f>
        <v>3100000000</v>
      </c>
      <c r="I119" s="19">
        <f>SUM(I118)</f>
        <v>3100000000</v>
      </c>
      <c r="J119" s="19"/>
      <c r="K119" s="18"/>
      <c r="L119" s="18"/>
      <c r="M119" s="18"/>
    </row>
  </sheetData>
  <mergeCells count="7">
    <mergeCell ref="A118:A119"/>
    <mergeCell ref="A5:J6"/>
    <mergeCell ref="A70:E70"/>
    <mergeCell ref="A72:I73"/>
    <mergeCell ref="A109:E109"/>
    <mergeCell ref="A113:M114"/>
    <mergeCell ref="A115:M116"/>
  </mergeCells>
  <conditionalFormatting sqref="A117:B117 D117:D118 D75:D109 A75:B109 A8:I69">
    <cfRule type="expression" dxfId="1" priority="1" stopIfTrue="1">
      <formula>LEFT(A8,9)="PENDIENTE"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25"/>
  <sheetViews>
    <sheetView workbookViewId="0">
      <selection activeCell="B5" sqref="B5"/>
    </sheetView>
  </sheetViews>
  <sheetFormatPr baseColWidth="10" defaultRowHeight="15" x14ac:dyDescent="0.25"/>
  <cols>
    <col min="1" max="1" width="32.7109375" bestFit="1" customWidth="1"/>
    <col min="2" max="2" width="21" bestFit="1" customWidth="1"/>
    <col min="3" max="3" width="15.85546875" customWidth="1"/>
  </cols>
  <sheetData>
    <row r="3" spans="1:3" x14ac:dyDescent="0.25">
      <c r="B3" s="29" t="s">
        <v>164</v>
      </c>
    </row>
    <row r="4" spans="1:3" x14ac:dyDescent="0.25">
      <c r="A4" s="29" t="s">
        <v>162</v>
      </c>
      <c r="B4" t="s">
        <v>166</v>
      </c>
      <c r="C4" t="s">
        <v>165</v>
      </c>
    </row>
    <row r="5" spans="1:3" x14ac:dyDescent="0.25">
      <c r="A5" s="30" t="s">
        <v>21</v>
      </c>
      <c r="B5" s="31">
        <v>1</v>
      </c>
      <c r="C5" s="31">
        <v>3847489694</v>
      </c>
    </row>
    <row r="6" spans="1:3" x14ac:dyDescent="0.25">
      <c r="A6" s="30" t="s">
        <v>10</v>
      </c>
      <c r="B6" s="31">
        <v>10</v>
      </c>
      <c r="C6" s="31">
        <v>67427492300</v>
      </c>
    </row>
    <row r="7" spans="1:3" x14ac:dyDescent="0.25">
      <c r="A7" s="30" t="s">
        <v>12</v>
      </c>
      <c r="B7" s="31">
        <v>5</v>
      </c>
      <c r="C7" s="31">
        <v>17233797982</v>
      </c>
    </row>
    <row r="8" spans="1:3" x14ac:dyDescent="0.25">
      <c r="A8" s="30" t="s">
        <v>13</v>
      </c>
      <c r="B8" s="31">
        <v>1</v>
      </c>
      <c r="C8" s="31">
        <v>562875110</v>
      </c>
    </row>
    <row r="9" spans="1:3" x14ac:dyDescent="0.25">
      <c r="A9" s="30" t="s">
        <v>22</v>
      </c>
      <c r="B9" s="31">
        <v>2</v>
      </c>
      <c r="C9" s="31">
        <v>1281869116</v>
      </c>
    </row>
    <row r="10" spans="1:3" x14ac:dyDescent="0.25">
      <c r="A10" s="30" t="s">
        <v>14</v>
      </c>
      <c r="B10" s="31">
        <v>2</v>
      </c>
      <c r="C10" s="31">
        <v>1568623092</v>
      </c>
    </row>
    <row r="11" spans="1:3" x14ac:dyDescent="0.25">
      <c r="A11" s="30" t="s">
        <v>15</v>
      </c>
      <c r="B11" s="31">
        <v>4</v>
      </c>
      <c r="C11" s="31">
        <v>33097032446</v>
      </c>
    </row>
    <row r="12" spans="1:3" x14ac:dyDescent="0.25">
      <c r="A12" s="30" t="s">
        <v>16</v>
      </c>
      <c r="B12" s="31">
        <v>1</v>
      </c>
      <c r="C12" s="31">
        <v>359485309</v>
      </c>
    </row>
    <row r="13" spans="1:3" x14ac:dyDescent="0.25">
      <c r="A13" s="30" t="s">
        <v>52</v>
      </c>
      <c r="B13" s="31">
        <v>2</v>
      </c>
      <c r="C13" s="31">
        <v>1716660665</v>
      </c>
    </row>
    <row r="14" spans="1:3" x14ac:dyDescent="0.25">
      <c r="A14" s="30" t="s">
        <v>23</v>
      </c>
      <c r="B14" s="31">
        <v>8</v>
      </c>
      <c r="C14" s="31">
        <v>14678984558</v>
      </c>
    </row>
    <row r="15" spans="1:3" x14ac:dyDescent="0.25">
      <c r="A15" s="30" t="s">
        <v>18</v>
      </c>
      <c r="B15" s="31">
        <v>9</v>
      </c>
      <c r="C15" s="31">
        <v>15891322859</v>
      </c>
    </row>
    <row r="16" spans="1:3" x14ac:dyDescent="0.25">
      <c r="A16" s="30" t="s">
        <v>19</v>
      </c>
      <c r="B16" s="31">
        <v>1</v>
      </c>
      <c r="C16" s="31">
        <v>14000000000</v>
      </c>
    </row>
    <row r="17" spans="1:3" x14ac:dyDescent="0.25">
      <c r="A17" s="30" t="s">
        <v>20</v>
      </c>
      <c r="B17" s="31">
        <v>12</v>
      </c>
      <c r="C17" s="31">
        <v>96585240684</v>
      </c>
    </row>
    <row r="18" spans="1:3" x14ac:dyDescent="0.25">
      <c r="A18" s="30" t="s">
        <v>11</v>
      </c>
      <c r="B18" s="31">
        <v>4</v>
      </c>
      <c r="C18" s="31">
        <v>11755975739</v>
      </c>
    </row>
    <row r="19" spans="1:3" x14ac:dyDescent="0.25">
      <c r="A19" s="30" t="s">
        <v>163</v>
      </c>
      <c r="B19" s="31">
        <v>62</v>
      </c>
      <c r="C19" s="31">
        <v>280006849554</v>
      </c>
    </row>
    <row r="21" spans="1:3" x14ac:dyDescent="0.25">
      <c r="A21" t="s">
        <v>11</v>
      </c>
      <c r="B21" s="32">
        <v>11755975739</v>
      </c>
      <c r="C21" s="32">
        <v>11755975739</v>
      </c>
    </row>
    <row r="22" spans="1:3" x14ac:dyDescent="0.25">
      <c r="A22" t="s">
        <v>10</v>
      </c>
      <c r="B22" s="32">
        <v>84661290282</v>
      </c>
      <c r="C22" s="32">
        <v>84661290282</v>
      </c>
    </row>
    <row r="23" spans="1:3" x14ac:dyDescent="0.25">
      <c r="B23" s="32">
        <v>281232423376</v>
      </c>
      <c r="C23" s="32">
        <v>280006849554</v>
      </c>
    </row>
    <row r="25" spans="1:3" x14ac:dyDescent="0.25">
      <c r="B25" s="33">
        <f>+B22/B23</f>
        <v>0.30103673419195404</v>
      </c>
      <c r="C25" s="34">
        <f>+C21/C23</f>
        <v>4.1984600582896922E-2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workbookViewId="0">
      <selection sqref="A1:E63"/>
    </sheetView>
  </sheetViews>
  <sheetFormatPr baseColWidth="10" defaultRowHeight="15" x14ac:dyDescent="0.25"/>
  <cols>
    <col min="3" max="3" width="15.42578125" bestFit="1" customWidth="1"/>
    <col min="5" max="5" width="15.42578125" bestFit="1" customWidth="1"/>
  </cols>
  <sheetData>
    <row r="1" spans="1:5" x14ac:dyDescent="0.25">
      <c r="A1" t="s">
        <v>157</v>
      </c>
      <c r="B1" t="s">
        <v>159</v>
      </c>
      <c r="C1" t="s">
        <v>158</v>
      </c>
      <c r="D1" t="s">
        <v>160</v>
      </c>
      <c r="E1" t="s">
        <v>161</v>
      </c>
    </row>
    <row r="2" spans="1:5" ht="60" x14ac:dyDescent="0.25">
      <c r="A2" s="5" t="s">
        <v>10</v>
      </c>
      <c r="B2" s="7">
        <v>41205</v>
      </c>
      <c r="C2" s="3">
        <v>673712895</v>
      </c>
      <c r="D2" s="3"/>
      <c r="E2" s="3">
        <v>673712895</v>
      </c>
    </row>
    <row r="3" spans="1:5" ht="24" x14ac:dyDescent="0.25">
      <c r="A3" s="5" t="s">
        <v>11</v>
      </c>
      <c r="B3" s="7">
        <v>41187</v>
      </c>
      <c r="C3" s="3">
        <v>6171363000</v>
      </c>
      <c r="D3" s="3"/>
      <c r="E3" s="3">
        <v>6171363000</v>
      </c>
    </row>
    <row r="4" spans="1:5" ht="24" x14ac:dyDescent="0.25">
      <c r="A4" s="5" t="s">
        <v>21</v>
      </c>
      <c r="B4" s="7">
        <v>41205</v>
      </c>
      <c r="C4" s="3">
        <v>3847489694</v>
      </c>
      <c r="D4" s="3"/>
      <c r="E4" s="3">
        <v>3847489694</v>
      </c>
    </row>
    <row r="5" spans="1:5" ht="60" x14ac:dyDescent="0.25">
      <c r="A5" s="5" t="s">
        <v>10</v>
      </c>
      <c r="B5" s="7">
        <v>41205</v>
      </c>
      <c r="C5" s="3">
        <v>2240283786</v>
      </c>
      <c r="D5" s="3"/>
      <c r="E5" s="3">
        <v>2240283786</v>
      </c>
    </row>
    <row r="6" spans="1:5" ht="60" x14ac:dyDescent="0.25">
      <c r="A6" s="5" t="s">
        <v>10</v>
      </c>
      <c r="B6" s="7">
        <v>41262</v>
      </c>
      <c r="C6" s="3">
        <v>2291596114</v>
      </c>
      <c r="D6" s="3"/>
      <c r="E6" s="3">
        <v>2291596114</v>
      </c>
    </row>
    <row r="7" spans="1:5" ht="60" x14ac:dyDescent="0.25">
      <c r="A7" s="5" t="s">
        <v>12</v>
      </c>
      <c r="B7" s="7">
        <v>41205</v>
      </c>
      <c r="C7" s="3">
        <v>425151518</v>
      </c>
      <c r="D7" s="3"/>
      <c r="E7" s="3">
        <v>425151518</v>
      </c>
    </row>
    <row r="8" spans="1:5" ht="60" x14ac:dyDescent="0.25">
      <c r="A8" s="5" t="s">
        <v>12</v>
      </c>
      <c r="B8" s="7">
        <v>41205</v>
      </c>
      <c r="C8" s="3">
        <v>5290207173</v>
      </c>
      <c r="D8" s="3"/>
      <c r="E8" s="3">
        <v>5290207173</v>
      </c>
    </row>
    <row r="9" spans="1:5" ht="60" x14ac:dyDescent="0.25">
      <c r="A9" s="5" t="s">
        <v>10</v>
      </c>
      <c r="B9" s="7">
        <v>41262</v>
      </c>
      <c r="C9" s="3">
        <v>10939158739</v>
      </c>
      <c r="D9" s="3"/>
      <c r="E9" s="3">
        <v>10939158739</v>
      </c>
    </row>
    <row r="10" spans="1:5" ht="60" x14ac:dyDescent="0.25">
      <c r="A10" s="5" t="s">
        <v>10</v>
      </c>
      <c r="B10" s="7">
        <v>41205</v>
      </c>
      <c r="C10" s="3">
        <v>2388681299</v>
      </c>
      <c r="D10" s="3"/>
      <c r="E10" s="3">
        <v>2388681299</v>
      </c>
    </row>
    <row r="11" spans="1:5" ht="60" x14ac:dyDescent="0.25">
      <c r="A11" s="5" t="s">
        <v>12</v>
      </c>
      <c r="B11" s="7">
        <v>41205</v>
      </c>
      <c r="C11" s="3">
        <v>2461006000</v>
      </c>
      <c r="D11" s="3"/>
      <c r="E11" s="3">
        <v>2461006000</v>
      </c>
    </row>
    <row r="12" spans="1:5" ht="60" x14ac:dyDescent="0.25">
      <c r="A12" s="5" t="s">
        <v>10</v>
      </c>
      <c r="B12" s="7">
        <v>41187</v>
      </c>
      <c r="C12" s="3">
        <v>21674189151</v>
      </c>
      <c r="D12" s="3"/>
      <c r="E12" s="3">
        <v>21674189151</v>
      </c>
    </row>
    <row r="13" spans="1:5" ht="60" x14ac:dyDescent="0.25">
      <c r="A13" s="5" t="s">
        <v>12</v>
      </c>
      <c r="B13" s="7">
        <v>41205</v>
      </c>
      <c r="C13" s="3">
        <v>8693277135</v>
      </c>
      <c r="D13" s="3"/>
      <c r="E13" s="3">
        <v>8693277135</v>
      </c>
    </row>
    <row r="14" spans="1:5" ht="60" x14ac:dyDescent="0.25">
      <c r="A14" s="5" t="s">
        <v>12</v>
      </c>
      <c r="B14" s="7">
        <v>41205</v>
      </c>
      <c r="C14" s="3">
        <v>364156156</v>
      </c>
      <c r="D14" s="3"/>
      <c r="E14" s="3">
        <v>364156156</v>
      </c>
    </row>
    <row r="15" spans="1:5" ht="60" x14ac:dyDescent="0.25">
      <c r="A15" s="5" t="s">
        <v>10</v>
      </c>
      <c r="B15" s="7">
        <v>41262</v>
      </c>
      <c r="C15" s="3">
        <v>20572755904</v>
      </c>
      <c r="D15" s="3"/>
      <c r="E15" s="3">
        <v>20572755904</v>
      </c>
    </row>
    <row r="16" spans="1:5" ht="60" x14ac:dyDescent="0.25">
      <c r="A16" s="5" t="s">
        <v>10</v>
      </c>
      <c r="B16" s="7">
        <v>41205</v>
      </c>
      <c r="C16" s="3">
        <v>877661398</v>
      </c>
      <c r="D16" s="3"/>
      <c r="E16" s="3">
        <v>877661398</v>
      </c>
    </row>
    <row r="17" spans="1:5" ht="60" x14ac:dyDescent="0.25">
      <c r="A17" s="5" t="s">
        <v>10</v>
      </c>
      <c r="B17" s="7">
        <v>41205</v>
      </c>
      <c r="C17" s="3">
        <v>4522223670</v>
      </c>
      <c r="D17" s="3"/>
      <c r="E17" s="3">
        <v>4522223670</v>
      </c>
    </row>
    <row r="18" spans="1:5" ht="60" x14ac:dyDescent="0.25">
      <c r="A18" s="5" t="s">
        <v>10</v>
      </c>
      <c r="B18" s="7">
        <v>41262</v>
      </c>
      <c r="C18" s="3">
        <v>1247229344</v>
      </c>
      <c r="D18" s="3"/>
      <c r="E18" s="3">
        <v>1247229344</v>
      </c>
    </row>
    <row r="19" spans="1:5" ht="48" x14ac:dyDescent="0.25">
      <c r="A19" s="5" t="s">
        <v>13</v>
      </c>
      <c r="B19" s="7">
        <v>41262</v>
      </c>
      <c r="C19" s="3">
        <v>562875110</v>
      </c>
      <c r="D19" s="3"/>
      <c r="E19" s="3">
        <v>562875110</v>
      </c>
    </row>
    <row r="20" spans="1:5" ht="24" x14ac:dyDescent="0.25">
      <c r="A20" s="5" t="s">
        <v>22</v>
      </c>
      <c r="B20" s="7">
        <v>41205</v>
      </c>
      <c r="C20" s="3">
        <v>395630749</v>
      </c>
      <c r="D20" s="3"/>
      <c r="E20" s="3">
        <v>395630749</v>
      </c>
    </row>
    <row r="21" spans="1:5" ht="24" x14ac:dyDescent="0.25">
      <c r="A21" s="5" t="s">
        <v>22</v>
      </c>
      <c r="B21" s="7">
        <v>41205</v>
      </c>
      <c r="C21" s="3">
        <v>886238367</v>
      </c>
      <c r="D21" s="3"/>
      <c r="E21" s="3">
        <v>886238367</v>
      </c>
    </row>
    <row r="22" spans="1:5" ht="36" x14ac:dyDescent="0.25">
      <c r="A22" s="5" t="s">
        <v>14</v>
      </c>
      <c r="B22" s="7">
        <v>41262</v>
      </c>
      <c r="C22" s="3">
        <v>533868567</v>
      </c>
      <c r="D22" s="3"/>
      <c r="E22" s="3">
        <v>533868567</v>
      </c>
    </row>
    <row r="23" spans="1:5" ht="36" x14ac:dyDescent="0.25">
      <c r="A23" s="5" t="s">
        <v>14</v>
      </c>
      <c r="B23" s="7">
        <v>41205</v>
      </c>
      <c r="C23" s="3">
        <v>1034754525</v>
      </c>
      <c r="D23" s="3"/>
      <c r="E23" s="3">
        <v>1034754525</v>
      </c>
    </row>
    <row r="24" spans="1:5" ht="24" x14ac:dyDescent="0.25">
      <c r="A24" s="5" t="s">
        <v>15</v>
      </c>
      <c r="B24" s="7">
        <v>41262</v>
      </c>
      <c r="C24" s="3">
        <v>4882288355</v>
      </c>
      <c r="D24" s="3"/>
      <c r="E24" s="3">
        <v>4882288355</v>
      </c>
    </row>
    <row r="25" spans="1:5" ht="24" x14ac:dyDescent="0.25">
      <c r="A25" s="5" t="s">
        <v>15</v>
      </c>
      <c r="B25" s="7">
        <v>41187</v>
      </c>
      <c r="C25" s="3">
        <v>26972875011</v>
      </c>
      <c r="D25" s="3"/>
      <c r="E25" s="3">
        <v>26972875011</v>
      </c>
    </row>
    <row r="26" spans="1:5" ht="24" x14ac:dyDescent="0.25">
      <c r="A26" s="5" t="s">
        <v>15</v>
      </c>
      <c r="B26" s="7">
        <v>41187</v>
      </c>
      <c r="C26" s="3">
        <v>1501958540</v>
      </c>
      <c r="D26" s="3"/>
      <c r="E26" s="3">
        <v>756561448</v>
      </c>
    </row>
    <row r="27" spans="1:5" ht="24" x14ac:dyDescent="0.25">
      <c r="A27" s="5" t="s">
        <v>15</v>
      </c>
      <c r="B27" s="7">
        <v>41187</v>
      </c>
      <c r="C27" s="3">
        <v>685307632</v>
      </c>
      <c r="D27" s="3">
        <v>200000000</v>
      </c>
      <c r="E27" s="3">
        <v>485307632</v>
      </c>
    </row>
    <row r="28" spans="1:5" ht="48" x14ac:dyDescent="0.25">
      <c r="A28" s="5" t="s">
        <v>16</v>
      </c>
      <c r="B28" s="7">
        <v>41205</v>
      </c>
      <c r="C28" s="3">
        <v>359485309</v>
      </c>
      <c r="D28" s="3"/>
      <c r="E28" s="3">
        <v>359485309</v>
      </c>
    </row>
    <row r="29" spans="1:5" ht="36" x14ac:dyDescent="0.25">
      <c r="A29" s="5" t="s">
        <v>52</v>
      </c>
      <c r="B29" s="7">
        <v>41205</v>
      </c>
      <c r="C29" s="3">
        <v>1197439238</v>
      </c>
      <c r="D29" s="3"/>
      <c r="E29" s="3">
        <v>1197439238</v>
      </c>
    </row>
    <row r="30" spans="1:5" ht="36" x14ac:dyDescent="0.25">
      <c r="A30" s="5" t="s">
        <v>52</v>
      </c>
      <c r="B30" s="7">
        <v>41262</v>
      </c>
      <c r="C30" s="3">
        <v>519221427</v>
      </c>
      <c r="D30" s="3"/>
      <c r="E30" s="3">
        <v>519221427</v>
      </c>
    </row>
    <row r="31" spans="1:5" ht="60" x14ac:dyDescent="0.25">
      <c r="A31" s="5" t="s">
        <v>23</v>
      </c>
      <c r="B31" s="7">
        <v>41205</v>
      </c>
      <c r="C31" s="3">
        <v>189000540</v>
      </c>
      <c r="D31" s="3"/>
      <c r="E31" s="3">
        <v>189000540</v>
      </c>
    </row>
    <row r="32" spans="1:5" ht="60" x14ac:dyDescent="0.25">
      <c r="A32" s="5" t="s">
        <v>23</v>
      </c>
      <c r="B32" s="7">
        <v>41205</v>
      </c>
      <c r="C32" s="3">
        <v>695260800</v>
      </c>
      <c r="D32" s="3"/>
      <c r="E32" s="3">
        <v>695260800</v>
      </c>
    </row>
    <row r="33" spans="1:5" ht="60" x14ac:dyDescent="0.25">
      <c r="A33" s="5" t="s">
        <v>23</v>
      </c>
      <c r="B33" s="7">
        <v>41205</v>
      </c>
      <c r="C33" s="3">
        <v>2511000000</v>
      </c>
      <c r="D33" s="3"/>
      <c r="E33" s="3">
        <v>2511000000</v>
      </c>
    </row>
    <row r="34" spans="1:5" ht="60" x14ac:dyDescent="0.25">
      <c r="A34" s="5" t="s">
        <v>23</v>
      </c>
      <c r="B34" s="7">
        <v>41205</v>
      </c>
      <c r="C34" s="3">
        <v>5232600000</v>
      </c>
      <c r="D34" s="3"/>
      <c r="E34" s="3">
        <v>5232600000</v>
      </c>
    </row>
    <row r="35" spans="1:5" ht="60" x14ac:dyDescent="0.25">
      <c r="A35" s="5" t="s">
        <v>23</v>
      </c>
      <c r="B35" s="7">
        <v>41205</v>
      </c>
      <c r="C35" s="3">
        <v>1744200000</v>
      </c>
      <c r="D35" s="3"/>
      <c r="E35" s="3">
        <v>1744200000</v>
      </c>
    </row>
    <row r="36" spans="1:5" ht="60" x14ac:dyDescent="0.25">
      <c r="A36" s="5" t="s">
        <v>23</v>
      </c>
      <c r="B36" s="7">
        <v>41205</v>
      </c>
      <c r="C36" s="3">
        <v>978048000</v>
      </c>
      <c r="D36" s="3"/>
      <c r="E36" s="3">
        <v>978048000</v>
      </c>
    </row>
    <row r="37" spans="1:5" ht="60" x14ac:dyDescent="0.25">
      <c r="A37" s="5" t="s">
        <v>23</v>
      </c>
      <c r="B37" s="7">
        <v>41205</v>
      </c>
      <c r="C37" s="3">
        <v>2310410218</v>
      </c>
      <c r="D37" s="3"/>
      <c r="E37" s="3">
        <v>2310410218</v>
      </c>
    </row>
    <row r="38" spans="1:5" ht="60" x14ac:dyDescent="0.25">
      <c r="A38" s="5" t="s">
        <v>23</v>
      </c>
      <c r="B38" s="7">
        <v>41205</v>
      </c>
      <c r="C38" s="3">
        <v>1018465000</v>
      </c>
      <c r="D38" s="3"/>
      <c r="E38" s="3">
        <v>1018465000</v>
      </c>
    </row>
    <row r="39" spans="1:5" ht="36" x14ac:dyDescent="0.25">
      <c r="A39" s="5" t="s">
        <v>18</v>
      </c>
      <c r="B39" s="7">
        <v>41262</v>
      </c>
      <c r="C39" s="3">
        <v>402564692</v>
      </c>
      <c r="D39" s="3"/>
      <c r="E39" s="3">
        <v>402564692</v>
      </c>
    </row>
    <row r="40" spans="1:5" ht="36" x14ac:dyDescent="0.25">
      <c r="A40" s="5" t="s">
        <v>18</v>
      </c>
      <c r="B40" s="7">
        <v>41262</v>
      </c>
      <c r="C40" s="3">
        <v>1467433752</v>
      </c>
      <c r="D40" s="3"/>
      <c r="E40" s="3">
        <v>1467433752</v>
      </c>
    </row>
    <row r="41" spans="1:5" ht="36" x14ac:dyDescent="0.25">
      <c r="A41" s="5" t="s">
        <v>18</v>
      </c>
      <c r="B41" s="7">
        <v>41262</v>
      </c>
      <c r="C41" s="3">
        <v>581364283</v>
      </c>
      <c r="D41" s="3"/>
      <c r="E41" s="3">
        <v>581364283</v>
      </c>
    </row>
    <row r="42" spans="1:5" ht="36" x14ac:dyDescent="0.25">
      <c r="A42" s="5" t="s">
        <v>18</v>
      </c>
      <c r="B42" s="7">
        <v>41262</v>
      </c>
      <c r="C42" s="3">
        <v>546515292</v>
      </c>
      <c r="D42" s="3"/>
      <c r="E42" s="3">
        <v>546515292</v>
      </c>
    </row>
    <row r="43" spans="1:5" ht="36" x14ac:dyDescent="0.25">
      <c r="A43" s="5" t="s">
        <v>18</v>
      </c>
      <c r="B43" s="7">
        <v>41262</v>
      </c>
      <c r="C43" s="3">
        <v>139852346</v>
      </c>
      <c r="D43" s="3"/>
      <c r="E43" s="3">
        <v>139852346</v>
      </c>
    </row>
    <row r="44" spans="1:5" ht="36" x14ac:dyDescent="0.25">
      <c r="A44" s="5" t="s">
        <v>18</v>
      </c>
      <c r="B44" s="7">
        <v>41262</v>
      </c>
      <c r="C44" s="3">
        <v>1140190754</v>
      </c>
      <c r="D44" s="3"/>
      <c r="E44" s="3">
        <v>1140190754</v>
      </c>
    </row>
    <row r="45" spans="1:5" ht="36" x14ac:dyDescent="0.25">
      <c r="A45" s="5" t="s">
        <v>18</v>
      </c>
      <c r="B45" s="7">
        <v>41262</v>
      </c>
      <c r="C45" s="3">
        <v>1126275232</v>
      </c>
      <c r="D45" s="3"/>
      <c r="E45" s="3">
        <v>1126275232</v>
      </c>
    </row>
    <row r="46" spans="1:5" ht="36" x14ac:dyDescent="0.25">
      <c r="A46" s="5" t="s">
        <v>18</v>
      </c>
      <c r="B46" s="7">
        <v>41262</v>
      </c>
      <c r="C46" s="3">
        <v>7087433072</v>
      </c>
      <c r="D46" s="3"/>
      <c r="E46" s="3">
        <v>7087433072</v>
      </c>
    </row>
    <row r="47" spans="1:5" ht="36" x14ac:dyDescent="0.25">
      <c r="A47" s="5" t="s">
        <v>18</v>
      </c>
      <c r="B47" s="7">
        <v>41205</v>
      </c>
      <c r="C47" s="3">
        <v>3679870166</v>
      </c>
      <c r="D47" s="3"/>
      <c r="E47" s="3">
        <v>3399693436</v>
      </c>
    </row>
    <row r="48" spans="1:5" ht="48" x14ac:dyDescent="0.25">
      <c r="A48" s="5" t="s">
        <v>19</v>
      </c>
      <c r="B48" s="7">
        <v>41262</v>
      </c>
      <c r="C48" s="3">
        <v>14000000000</v>
      </c>
      <c r="D48" s="3"/>
      <c r="E48" s="3">
        <v>14000000000</v>
      </c>
    </row>
    <row r="49" spans="1:5" ht="24" x14ac:dyDescent="0.25">
      <c r="A49" s="5" t="s">
        <v>20</v>
      </c>
      <c r="B49" s="7">
        <v>41262</v>
      </c>
      <c r="C49" s="3">
        <v>10405042243</v>
      </c>
      <c r="D49" s="3"/>
      <c r="E49" s="3">
        <v>10405042243</v>
      </c>
    </row>
    <row r="50" spans="1:5" ht="24" x14ac:dyDescent="0.25">
      <c r="A50" s="5" t="s">
        <v>20</v>
      </c>
      <c r="B50" s="7">
        <v>41187</v>
      </c>
      <c r="C50" s="3">
        <v>11788614815</v>
      </c>
      <c r="D50" s="3"/>
      <c r="E50" s="3">
        <v>11788614815</v>
      </c>
    </row>
    <row r="51" spans="1:5" ht="24" x14ac:dyDescent="0.25">
      <c r="A51" s="5" t="s">
        <v>20</v>
      </c>
      <c r="B51" s="7">
        <v>41205</v>
      </c>
      <c r="C51" s="3">
        <v>367249350</v>
      </c>
      <c r="D51" s="3"/>
      <c r="E51" s="3">
        <v>367249350</v>
      </c>
    </row>
    <row r="52" spans="1:5" ht="24" x14ac:dyDescent="0.25">
      <c r="A52" s="5" t="s">
        <v>20</v>
      </c>
      <c r="B52" s="7">
        <v>41205</v>
      </c>
      <c r="C52" s="3">
        <v>1739347367</v>
      </c>
      <c r="D52" s="3"/>
      <c r="E52" s="3">
        <v>1739347367</v>
      </c>
    </row>
    <row r="53" spans="1:5" ht="24" x14ac:dyDescent="0.25">
      <c r="A53" s="5" t="s">
        <v>20</v>
      </c>
      <c r="B53" s="7">
        <v>41262</v>
      </c>
      <c r="C53" s="3">
        <v>1107173473</v>
      </c>
      <c r="D53" s="3"/>
      <c r="E53" s="3">
        <v>1107173473</v>
      </c>
    </row>
    <row r="54" spans="1:5" ht="24" x14ac:dyDescent="0.25">
      <c r="A54" s="5" t="s">
        <v>20</v>
      </c>
      <c r="B54" s="7">
        <v>41187</v>
      </c>
      <c r="C54" s="3">
        <v>15037334967</v>
      </c>
      <c r="D54" s="3"/>
      <c r="E54" s="3">
        <v>15037334967</v>
      </c>
    </row>
    <row r="55" spans="1:5" ht="24" x14ac:dyDescent="0.25">
      <c r="A55" s="5" t="s">
        <v>20</v>
      </c>
      <c r="B55" s="7">
        <v>41262</v>
      </c>
      <c r="C55" s="3">
        <v>8767556557</v>
      </c>
      <c r="D55" s="3"/>
      <c r="E55" s="3">
        <v>8767556557</v>
      </c>
    </row>
    <row r="56" spans="1:5" ht="24" x14ac:dyDescent="0.25">
      <c r="A56" s="5" t="s">
        <v>20</v>
      </c>
      <c r="B56" s="7">
        <v>41262</v>
      </c>
      <c r="C56" s="3">
        <v>17787102687</v>
      </c>
      <c r="D56" s="3"/>
      <c r="E56" s="3">
        <v>17787102687</v>
      </c>
    </row>
    <row r="57" spans="1:5" ht="24" x14ac:dyDescent="0.25">
      <c r="A57" s="5" t="s">
        <v>20</v>
      </c>
      <c r="B57" s="7">
        <v>41187</v>
      </c>
      <c r="C57" s="3">
        <v>5114435946</v>
      </c>
      <c r="D57" s="3"/>
      <c r="E57" s="3">
        <v>5114435946</v>
      </c>
    </row>
    <row r="58" spans="1:5" ht="24" x14ac:dyDescent="0.25">
      <c r="A58" s="5" t="s">
        <v>20</v>
      </c>
      <c r="B58" s="7">
        <v>41262</v>
      </c>
      <c r="C58" s="3">
        <v>16797958485</v>
      </c>
      <c r="D58" s="3"/>
      <c r="E58" s="3">
        <v>16797958485</v>
      </c>
    </row>
    <row r="59" spans="1:5" ht="24" x14ac:dyDescent="0.25">
      <c r="A59" s="5" t="s">
        <v>20</v>
      </c>
      <c r="B59" s="7">
        <v>41205</v>
      </c>
      <c r="C59" s="3">
        <v>1290836661</v>
      </c>
      <c r="D59" s="3"/>
      <c r="E59" s="3">
        <v>1290836661</v>
      </c>
    </row>
    <row r="60" spans="1:5" ht="24" x14ac:dyDescent="0.25">
      <c r="A60" s="5" t="s">
        <v>20</v>
      </c>
      <c r="B60" s="7">
        <v>41262</v>
      </c>
      <c r="C60" s="3">
        <v>6382588133</v>
      </c>
      <c r="D60" s="3"/>
      <c r="E60" s="3">
        <v>6382588133</v>
      </c>
    </row>
    <row r="61" spans="1:5" ht="24" x14ac:dyDescent="0.25">
      <c r="A61" s="5" t="s">
        <v>11</v>
      </c>
      <c r="B61" s="7">
        <v>41205</v>
      </c>
      <c r="C61" s="3">
        <v>1369094400</v>
      </c>
      <c r="D61" s="3"/>
      <c r="E61" s="3">
        <v>1369094400</v>
      </c>
    </row>
    <row r="62" spans="1:5" ht="24" x14ac:dyDescent="0.25">
      <c r="A62" s="5" t="s">
        <v>11</v>
      </c>
      <c r="B62" s="7">
        <v>41187</v>
      </c>
      <c r="C62" s="3">
        <v>4095000000</v>
      </c>
      <c r="D62" s="3"/>
      <c r="E62" s="3">
        <v>4095000000</v>
      </c>
    </row>
    <row r="63" spans="1:5" ht="24" x14ac:dyDescent="0.25">
      <c r="A63" s="5" t="s">
        <v>11</v>
      </c>
      <c r="B63" s="7">
        <v>41205</v>
      </c>
      <c r="C63" s="3">
        <v>120518339</v>
      </c>
      <c r="D63" s="3"/>
      <c r="E63" s="3">
        <v>120518339</v>
      </c>
    </row>
    <row r="64" spans="1:5" x14ac:dyDescent="0.25">
      <c r="B64" s="28">
        <f>SUM(B2:B63)</f>
        <v>2555859</v>
      </c>
      <c r="C64" s="28">
        <f>SUM(C2:C63)</f>
        <v>281232423376</v>
      </c>
      <c r="D64" s="28">
        <f t="shared" ref="D64:E64" si="0">SUM(D2:D63)</f>
        <v>200000000</v>
      </c>
      <c r="E64" s="28">
        <f t="shared" si="0"/>
        <v>280006849554</v>
      </c>
    </row>
  </sheetData>
  <conditionalFormatting sqref="A2:E63">
    <cfRule type="expression" dxfId="0" priority="1" stopIfTrue="1">
      <formula>LEFT(A2,9)="PENDIENTE"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Hoja1</vt:lpstr>
      <vt:lpstr>Hoja4</vt:lpstr>
      <vt:lpstr>Hoja2</vt:lpstr>
      <vt:lpstr>Hoja3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diegogonzalez</cp:lastModifiedBy>
  <dcterms:created xsi:type="dcterms:W3CDTF">2013-04-01T16:00:06Z</dcterms:created>
  <dcterms:modified xsi:type="dcterms:W3CDTF">2013-04-02T19:37:13Z</dcterms:modified>
</cp:coreProperties>
</file>